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Móni\VÁLLALKOZÁS\PALÁDI ÉPÍTÉSZ KFT\Óvoda - Tárnok 160420\Tárnok - ÚJRA 16.12.12\"/>
    </mc:Choice>
  </mc:AlternateContent>
  <bookViews>
    <workbookView xWindow="0" yWindow="0" windowWidth="19200" windowHeight="8235"/>
  </bookViews>
  <sheets>
    <sheet name="Főösszesítő" sheetId="1" r:id="rId1"/>
    <sheet name="Munkanem összesítő" sheetId="2" r:id="rId2"/>
    <sheet name="Ideiglenes melléklétesítmények" sheetId="3" r:id="rId3"/>
    <sheet name="Zsaluzás, állványozás" sheetId="4" r:id="rId4"/>
    <sheet name="Írtás, szikla és földmunka" sheetId="5" r:id="rId5"/>
    <sheet name="Alapozás" sheetId="6" r:id="rId6"/>
    <sheet name="Szivárgó építés" sheetId="22" r:id="rId7"/>
    <sheet name="Helyszíni beton és vasbeton " sheetId="7" r:id="rId8"/>
    <sheet name="Előregyártott szerkezetek" sheetId="20" r:id="rId9"/>
    <sheet name="Kőműves munkák" sheetId="14" r:id="rId10"/>
    <sheet name="Ácsmunka" sheetId="9" r:id="rId11"/>
    <sheet name="Vakolás" sheetId="10" r:id="rId12"/>
    <sheet name="Szárazépítészet" sheetId="8" r:id="rId13"/>
    <sheet name="Aljzatkészítés, burkolás" sheetId="15" r:id="rId14"/>
    <sheet name="Bádogozás" sheetId="11" r:id="rId15"/>
    <sheet name="Asztalos munkák" sheetId="12" r:id="rId16"/>
    <sheet name="Lakatos munkák" sheetId="13" r:id="rId17"/>
    <sheet name="Felületképzés" sheetId="16" r:id="rId18"/>
    <sheet name="Szigetelés" sheetId="17" r:id="rId19"/>
    <sheet name="Akadálymentesítés" sheetId="21" r:id="rId2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8" l="1"/>
  <c r="H6" i="8"/>
  <c r="D10" i="2" l="1"/>
  <c r="C10" i="2"/>
  <c r="H8" i="22"/>
  <c r="G8" i="22"/>
  <c r="H6" i="22"/>
  <c r="G6" i="22"/>
  <c r="H5" i="22"/>
  <c r="G5" i="22"/>
  <c r="H4" i="22"/>
  <c r="G4" i="22"/>
  <c r="H3" i="22"/>
  <c r="G3" i="22"/>
  <c r="G10" i="13"/>
  <c r="H10" i="13"/>
  <c r="G7" i="8" l="1"/>
  <c r="H7" i="8"/>
  <c r="G6" i="21" l="1"/>
  <c r="G13" i="13" l="1"/>
  <c r="G9" i="13"/>
  <c r="H9" i="13"/>
  <c r="G8" i="12" l="1"/>
  <c r="H8" i="12"/>
  <c r="G12" i="11"/>
  <c r="H12" i="11"/>
  <c r="H13" i="13"/>
  <c r="G5" i="13"/>
  <c r="H5" i="13"/>
  <c r="G6" i="13"/>
  <c r="H6" i="13"/>
  <c r="G7" i="13"/>
  <c r="H7" i="13"/>
  <c r="G8" i="13"/>
  <c r="H8" i="13"/>
  <c r="G39" i="12"/>
  <c r="H39" i="12"/>
  <c r="G38" i="12"/>
  <c r="H38" i="12"/>
  <c r="G37" i="12"/>
  <c r="H37" i="12"/>
  <c r="G36" i="12"/>
  <c r="H36" i="12"/>
  <c r="G35" i="12"/>
  <c r="H35" i="12"/>
  <c r="G34" i="12"/>
  <c r="H34" i="12"/>
  <c r="G33" i="12"/>
  <c r="H33" i="12"/>
  <c r="G32" i="12"/>
  <c r="H32" i="12"/>
  <c r="G31" i="12"/>
  <c r="H31" i="12"/>
  <c r="G30" i="12"/>
  <c r="H30" i="12"/>
  <c r="G6" i="12"/>
  <c r="H6" i="12"/>
  <c r="G7" i="12"/>
  <c r="H7" i="12"/>
  <c r="G29" i="12"/>
  <c r="H29" i="12"/>
  <c r="G28" i="12"/>
  <c r="H28" i="12"/>
  <c r="G27" i="12"/>
  <c r="H27" i="12"/>
  <c r="G26" i="12"/>
  <c r="H26" i="12"/>
  <c r="G25" i="12"/>
  <c r="H25" i="12"/>
  <c r="G24" i="12"/>
  <c r="H24" i="12"/>
  <c r="G23" i="12"/>
  <c r="H23" i="12"/>
  <c r="G22" i="12"/>
  <c r="H22" i="12"/>
  <c r="G21" i="12"/>
  <c r="H21" i="12"/>
  <c r="G20" i="12"/>
  <c r="H20" i="12"/>
  <c r="G19" i="12"/>
  <c r="H19" i="12"/>
  <c r="G18" i="12"/>
  <c r="H18" i="12"/>
  <c r="H5" i="11" l="1"/>
  <c r="G8" i="11"/>
  <c r="G4" i="11"/>
  <c r="H4" i="11"/>
  <c r="G5" i="11"/>
  <c r="G6" i="11"/>
  <c r="H6" i="11"/>
  <c r="G7" i="11"/>
  <c r="H7" i="11"/>
  <c r="H8" i="11"/>
  <c r="G9" i="11"/>
  <c r="H9" i="11"/>
  <c r="G10" i="11"/>
  <c r="H10" i="11"/>
  <c r="G11" i="11"/>
  <c r="H11" i="11"/>
  <c r="G12" i="15"/>
  <c r="H12" i="15"/>
  <c r="G4" i="15"/>
  <c r="H4" i="15"/>
  <c r="G7" i="9"/>
  <c r="H7" i="9"/>
  <c r="G6" i="9"/>
  <c r="H6" i="9"/>
  <c r="G5" i="9"/>
  <c r="H5" i="9"/>
  <c r="H3" i="9"/>
  <c r="G3" i="9"/>
  <c r="G8" i="14"/>
  <c r="H8" i="14"/>
  <c r="G7" i="14"/>
  <c r="H7" i="14"/>
  <c r="G5" i="14"/>
  <c r="G10" i="14" s="1"/>
  <c r="H5" i="14"/>
  <c r="H10" i="14" s="1"/>
  <c r="H7" i="20"/>
  <c r="G7" i="20"/>
  <c r="G8" i="6"/>
  <c r="H8" i="6"/>
  <c r="G5" i="6"/>
  <c r="H5" i="6"/>
  <c r="G9" i="4"/>
  <c r="H9" i="4"/>
  <c r="G4" i="3" l="1"/>
  <c r="H4" i="3"/>
  <c r="G5" i="3"/>
  <c r="H5" i="3"/>
  <c r="G6" i="3"/>
  <c r="H6" i="3"/>
  <c r="G7" i="3"/>
  <c r="H7" i="3"/>
  <c r="G8" i="3"/>
  <c r="H8" i="3"/>
  <c r="G9" i="3"/>
  <c r="H9" i="3"/>
  <c r="G10" i="3"/>
  <c r="H10" i="3"/>
  <c r="G11" i="3"/>
  <c r="H11" i="3"/>
  <c r="G12" i="3"/>
  <c r="H12" i="3"/>
  <c r="H3" i="3"/>
  <c r="G3" i="3"/>
  <c r="G3" i="4"/>
  <c r="H3" i="4"/>
  <c r="G4" i="4"/>
  <c r="G11" i="4" s="1"/>
  <c r="H4" i="4"/>
  <c r="H11" i="4" s="1"/>
  <c r="G5" i="4"/>
  <c r="H5" i="4"/>
  <c r="H6" i="4"/>
  <c r="G7" i="4"/>
  <c r="H7" i="4"/>
  <c r="G8" i="4"/>
  <c r="H8" i="4"/>
  <c r="G8" i="5"/>
  <c r="H8" i="5"/>
  <c r="G9" i="5"/>
  <c r="H9" i="5"/>
  <c r="G10" i="5"/>
  <c r="H10" i="5"/>
  <c r="G4" i="5"/>
  <c r="H4" i="5"/>
  <c r="G5" i="5"/>
  <c r="G13" i="5" s="1"/>
  <c r="H5" i="5"/>
  <c r="G6" i="5"/>
  <c r="H6" i="5"/>
  <c r="G7" i="5"/>
  <c r="H7" i="5"/>
  <c r="G11" i="5"/>
  <c r="H11" i="5"/>
  <c r="H3" i="5"/>
  <c r="G3" i="5"/>
  <c r="G4" i="6"/>
  <c r="H4" i="6"/>
  <c r="G6" i="6"/>
  <c r="H6" i="6"/>
  <c r="G7" i="6"/>
  <c r="H7" i="6"/>
  <c r="H3" i="6"/>
  <c r="G3" i="6"/>
  <c r="G4" i="7"/>
  <c r="H4" i="7"/>
  <c r="G5" i="7"/>
  <c r="G11" i="7" s="1"/>
  <c r="H5" i="7"/>
  <c r="H11" i="7" s="1"/>
  <c r="G6" i="7"/>
  <c r="H6" i="7"/>
  <c r="G7" i="7"/>
  <c r="H7" i="7"/>
  <c r="G8" i="7"/>
  <c r="H8" i="7"/>
  <c r="H3" i="7"/>
  <c r="G3" i="7"/>
  <c r="G4" i="20"/>
  <c r="H4" i="20"/>
  <c r="G5" i="20"/>
  <c r="H5" i="20"/>
  <c r="H3" i="20"/>
  <c r="G3" i="20"/>
  <c r="G4" i="14"/>
  <c r="H4" i="14"/>
  <c r="G6" i="14"/>
  <c r="H6" i="14"/>
  <c r="H3" i="14"/>
  <c r="D13" i="2" s="1"/>
  <c r="G3" i="14"/>
  <c r="G4" i="9"/>
  <c r="H4" i="9"/>
  <c r="G4" i="10"/>
  <c r="H4" i="10"/>
  <c r="G5" i="10"/>
  <c r="H5" i="10"/>
  <c r="H3" i="10"/>
  <c r="G3" i="10"/>
  <c r="G4" i="8"/>
  <c r="H4" i="8"/>
  <c r="G5" i="8"/>
  <c r="H5" i="8"/>
  <c r="H3" i="8"/>
  <c r="G3" i="8"/>
  <c r="G5" i="15"/>
  <c r="H5" i="15"/>
  <c r="G6" i="15"/>
  <c r="H6" i="15"/>
  <c r="G7" i="15"/>
  <c r="H7" i="15"/>
  <c r="G8" i="15"/>
  <c r="H8" i="15"/>
  <c r="G9" i="15"/>
  <c r="H9" i="15"/>
  <c r="G10" i="15"/>
  <c r="H10" i="15"/>
  <c r="G11" i="15"/>
  <c r="H11" i="15"/>
  <c r="H3" i="15"/>
  <c r="G3" i="15"/>
  <c r="H3" i="11"/>
  <c r="G3" i="11"/>
  <c r="G14" i="11" s="1"/>
  <c r="G4" i="12"/>
  <c r="H4" i="12"/>
  <c r="G5" i="12"/>
  <c r="H5" i="12"/>
  <c r="G9" i="12"/>
  <c r="H9" i="12"/>
  <c r="G10" i="12"/>
  <c r="H10" i="12"/>
  <c r="G11" i="12"/>
  <c r="H11" i="12"/>
  <c r="G12" i="12"/>
  <c r="H12" i="12"/>
  <c r="G13" i="12"/>
  <c r="H13" i="12"/>
  <c r="G14" i="12"/>
  <c r="H14" i="12"/>
  <c r="G15" i="12"/>
  <c r="H15" i="12"/>
  <c r="G16" i="12"/>
  <c r="H16" i="12"/>
  <c r="G17" i="12"/>
  <c r="H17" i="12"/>
  <c r="H3" i="12"/>
  <c r="G3" i="12"/>
  <c r="G4" i="13"/>
  <c r="C20" i="2" s="1"/>
  <c r="H4" i="13"/>
  <c r="H3" i="13"/>
  <c r="G3" i="13"/>
  <c r="G4" i="16"/>
  <c r="H4" i="16"/>
  <c r="G5" i="16"/>
  <c r="H5" i="16"/>
  <c r="G6" i="16"/>
  <c r="H6" i="16"/>
  <c r="G7" i="16"/>
  <c r="H7" i="16"/>
  <c r="G8" i="16"/>
  <c r="H8" i="16"/>
  <c r="H3" i="16"/>
  <c r="G3" i="16"/>
  <c r="G4" i="17"/>
  <c r="H4" i="17"/>
  <c r="G5" i="17"/>
  <c r="H5" i="17"/>
  <c r="G6" i="17"/>
  <c r="H6" i="17"/>
  <c r="G7" i="17"/>
  <c r="H7" i="17"/>
  <c r="G8" i="17"/>
  <c r="H8" i="17"/>
  <c r="G9" i="17"/>
  <c r="H9" i="17"/>
  <c r="G10" i="17"/>
  <c r="H10" i="17"/>
  <c r="G11" i="17"/>
  <c r="H11" i="17"/>
  <c r="G12" i="17"/>
  <c r="H12" i="17"/>
  <c r="G13" i="17"/>
  <c r="H13" i="17"/>
  <c r="G14" i="17"/>
  <c r="H14" i="17"/>
  <c r="G15" i="17"/>
  <c r="H15" i="17"/>
  <c r="G16" i="17"/>
  <c r="G19" i="17" s="1"/>
  <c r="H16" i="17"/>
  <c r="G17" i="17"/>
  <c r="H17" i="17"/>
  <c r="H3" i="17"/>
  <c r="G3" i="17"/>
  <c r="G4" i="21"/>
  <c r="H4" i="21"/>
  <c r="H3" i="21"/>
  <c r="G3" i="21"/>
  <c r="H9" i="7"/>
  <c r="G6" i="4"/>
  <c r="H10" i="16" l="1"/>
  <c r="H9" i="8"/>
  <c r="G9" i="8"/>
  <c r="H13" i="5"/>
  <c r="H10" i="6"/>
  <c r="G10" i="6"/>
  <c r="H9" i="9"/>
  <c r="G9" i="9"/>
  <c r="H7" i="10"/>
  <c r="G7" i="10"/>
  <c r="D23" i="2"/>
  <c r="H6" i="21"/>
  <c r="H14" i="3"/>
  <c r="D6" i="2" s="1"/>
  <c r="G14" i="3"/>
  <c r="C6" i="2" s="1"/>
  <c r="G10" i="16"/>
  <c r="H14" i="15"/>
  <c r="D17" i="2" s="1"/>
  <c r="G14" i="15"/>
  <c r="C17" i="2" s="1"/>
  <c r="D18" i="2"/>
  <c r="H14" i="11"/>
  <c r="H19" i="17"/>
  <c r="G41" i="12"/>
  <c r="H41" i="12"/>
  <c r="D19" i="2" s="1"/>
  <c r="D20" i="2"/>
  <c r="C19" i="2"/>
  <c r="C23" i="2"/>
  <c r="C22" i="2"/>
  <c r="D22" i="2"/>
  <c r="C21" i="2"/>
  <c r="D21" i="2"/>
  <c r="C18" i="2"/>
  <c r="C16" i="2"/>
  <c r="D16" i="2"/>
  <c r="C15" i="2"/>
  <c r="D14" i="2"/>
  <c r="D15" i="2"/>
  <c r="C14" i="2"/>
  <c r="C13" i="2"/>
  <c r="C12" i="2"/>
  <c r="D12" i="2"/>
  <c r="D11" i="2"/>
  <c r="G9" i="7"/>
  <c r="C11" i="2"/>
  <c r="C9" i="2"/>
  <c r="D9" i="2"/>
  <c r="C8" i="2"/>
  <c r="D8" i="2"/>
  <c r="D7" i="2"/>
  <c r="C7" i="2"/>
  <c r="D25" i="2" l="1"/>
  <c r="D12" i="1" s="1"/>
  <c r="C25" i="2"/>
  <c r="C12" i="1" s="1"/>
  <c r="C14" i="1" l="1"/>
  <c r="C16" i="1" s="1"/>
  <c r="C18" i="1" s="1"/>
</calcChain>
</file>

<file path=xl/sharedStrings.xml><?xml version="1.0" encoding="utf-8"?>
<sst xmlns="http://schemas.openxmlformats.org/spreadsheetml/2006/main" count="656" uniqueCount="239">
  <si>
    <t>Ssz</t>
  </si>
  <si>
    <t>Munka menevezése</t>
  </si>
  <si>
    <t>Mért.egys.</t>
  </si>
  <si>
    <t>Anyag egységár</t>
  </si>
  <si>
    <t>Díj egységár</t>
  </si>
  <si>
    <t>Anyag összes</t>
  </si>
  <si>
    <t>Díj összes</t>
  </si>
  <si>
    <t>1.</t>
  </si>
  <si>
    <t>Menny.</t>
  </si>
  <si>
    <t>m2</t>
  </si>
  <si>
    <t>Ideiglenes kerítés építése, mobil kerítés felállítása, helyszínen tartása</t>
  </si>
  <si>
    <t>db</t>
  </si>
  <si>
    <t>Iroda konténer telepítése, helyszínen tartása (2 db)</t>
  </si>
  <si>
    <t>hó</t>
  </si>
  <si>
    <t>Raktár konténer telepítése, helyszínen tartása (1 db)</t>
  </si>
  <si>
    <t>ideiglenes áravételi hely kialakítása</t>
  </si>
  <si>
    <t>klt</t>
  </si>
  <si>
    <t>Ideiglenes áram használata</t>
  </si>
  <si>
    <t>Ideiglenes vízvételi hely kialakítása</t>
  </si>
  <si>
    <t>Ideiglenes víz használat</t>
  </si>
  <si>
    <t>Geodéziai kitűzés, zsinórállás építése, bontása</t>
  </si>
  <si>
    <t>Humusz réteg leszedése épülethelyén 20 cm vtg-ban</t>
  </si>
  <si>
    <t>m3</t>
  </si>
  <si>
    <t>Földkiemelés épület helyén, 200 m2-nél nagyobb területen, 50 cm -nél mélyebben gépi erővel, kiegészítő kézi munkával</t>
  </si>
  <si>
    <t>Betonacél szerelés alaptestekben átm. 6-22 mm, 60.50 min.</t>
  </si>
  <si>
    <t>t</t>
  </si>
  <si>
    <t>Földvisszatöltés  alaptestek közé</t>
  </si>
  <si>
    <t>Elválasztó fólia réteg terítése padlófűtéshez, Solflex alátétfólia vagy azzal műszakilag egyenértékű</t>
  </si>
  <si>
    <t>Alaptestek hőszigetelése talaj alatt mechanikai rögzítéssel, Austrotherm Expert Fix 20 cm vtg. vagy  azzal műszakilag egyenértékű</t>
  </si>
  <si>
    <t>Talajnedvesség elleni szigetelés, 1 rtg. modifikált bitumenes vastag lemez fektetése, GV-4 vagy  azzal műszakilag egyenértékű</t>
  </si>
  <si>
    <t>Hőszigetelés elhelyezés padlószerkezetben Austrotherm Grafit L5, 15 cm vtg. vagy  azzal műszakilag egyenértékű</t>
  </si>
  <si>
    <t>Peremszigetelés elhelyezése úsztatott aljzatbeton és fal találkozásánál, 5 mm vtg</t>
  </si>
  <si>
    <t>m</t>
  </si>
  <si>
    <t>Betonacél szerelés átm. 6-22 mm, 60.50 min.</t>
  </si>
  <si>
    <t>Teherhordó fal építése Porotherm 30 N+F kerámia falazóelemekből, falazó habarcs alkalmazásával</t>
  </si>
  <si>
    <t>Előregyártott nyílásáthidaló beépítése, Porotherm A-10 100</t>
  </si>
  <si>
    <t>Előregyártott nyílásáthidaló beépítése, Porotherm A-10 125</t>
  </si>
  <si>
    <t>Előregyártott nyílásáthidaló beépítése, Porotherm A-10 175</t>
  </si>
  <si>
    <t>Hőszigetelés elhelyezése lapostetőn, extrudált hőszigetelő lapokkal, Austrotherm XPS TOP 30 200+100 mm vagy azzal műszakilag egyenértékű</t>
  </si>
  <si>
    <t>Csapadékvíz összefolyó elhelyezése lombkosárral</t>
  </si>
  <si>
    <t>Kőzetgyapot hőszigetelés elhelyezése magastető szerkezetében, szarufák között, 25 cm vtg</t>
  </si>
  <si>
    <t>Kőzetgyapot hőszigetelés elhelyezése magastető szerkezetében, szarufák alatt és felett, 10 + 10 cm vtg</t>
  </si>
  <si>
    <t>Párazáró fólia terítése lapostetőn, és szarufák hőszigetelése alatt</t>
  </si>
  <si>
    <t>Gipszkarton fedés tetőtéri ferde felületen, 2 rtg 12,5 mm GKF tűzgátló gipszkartonból, fém tartóvázon elhelyezve</t>
  </si>
  <si>
    <t>Padlóburkolat készítése, 30×30 cm méretű gres kerámia lapokból, ragsztva, fugázva, kiegyenlített felületre, csúszásmentes kivitelben</t>
  </si>
  <si>
    <t>Lábazat készítése kerámia lapból ragaszva, 10 cm magasan</t>
  </si>
  <si>
    <t>Lábazat készítése PVC anyagából felhajtva, szegőprofil használatával, ragasztva</t>
  </si>
  <si>
    <t>Padlóburkolat készítése 3 mm vtg PVC-vel, kiegyenlített felületre ragasztva, tekercsből, hegesztőzsinór használatával</t>
  </si>
  <si>
    <t xml:space="preserve">Üzemi víz elleni kent szigetelés készítése vizes helyiségekben és csempe burkolatok alá, 2 rtg. </t>
  </si>
  <si>
    <t>Glettelés készítése oldalfalon, vakolt felületen, 2 rtg. breplasta műanyag bázisú glett anyaggal</t>
  </si>
  <si>
    <t xml:space="preserve">Diszperziós festés készítése glettelt fal felületen, 2 rtg-ben, fehér vagy színes </t>
  </si>
  <si>
    <t>Lépcső zsaluzása alátámasztó állvánnyal együtt</t>
  </si>
  <si>
    <t>Homlokzati dryvit rendszer felhordása, hőszigetelés elhelyezése ragasztva, dűbelezve, üvegfátyol ragasztótapaszva ágyazva, Austrotherm Grafit 200 mm vtg</t>
  </si>
  <si>
    <t>Csoport szobai elválasztó mobil fal elhelyezése, széthúzható nehéz drapéria (függöny) beépítése 500/400 cm méretben</t>
  </si>
  <si>
    <t>2.</t>
  </si>
  <si>
    <t>6.</t>
  </si>
  <si>
    <t>3.</t>
  </si>
  <si>
    <t>4.</t>
  </si>
  <si>
    <t>Intézmény nevét hordozó információs tábla elhelyezése, normál és dombornyomott braile írással</t>
  </si>
  <si>
    <t>Koszorú hőszigetelés elhelyezése zsaluzás idején Heratekta 5 cm vtg</t>
  </si>
  <si>
    <t>Építési törmelék konténerbe hordása, elszállítása lerakóhelyre, lerakóhelyi díjjal kompletten (előirányzat)</t>
  </si>
  <si>
    <t>5.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</si>
  <si>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</si>
  <si>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</si>
  <si>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</si>
  <si>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</si>
  <si>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</si>
  <si>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</si>
  <si>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</si>
  <si>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</si>
  <si>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</si>
  <si>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</si>
  <si>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</si>
  <si>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</si>
  <si>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</si>
  <si>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</si>
  <si>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</si>
  <si>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</si>
  <si>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</si>
  <si>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</si>
  <si>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</si>
  <si>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</si>
  <si>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</si>
  <si>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Munkanem összesen</t>
  </si>
  <si>
    <t>Munkanem megnevezése</t>
  </si>
  <si>
    <t>Huba utcai 3 csoportos óvoda építése</t>
  </si>
  <si>
    <t>Tárnok belterület, Huba utca, hrsz. 607/4</t>
  </si>
  <si>
    <t>Zsaluzás, állványozás</t>
  </si>
  <si>
    <t>Irtás, szikla és földmunka</t>
  </si>
  <si>
    <t>Alapozás</t>
  </si>
  <si>
    <t>Helyszíni beton és vasbeton munkák</t>
  </si>
  <si>
    <t>Előregyártott szerkezetek</t>
  </si>
  <si>
    <t>Kőműves munkák</t>
  </si>
  <si>
    <t>Ácsmunkák</t>
  </si>
  <si>
    <t>Vakolás és rabicolás</t>
  </si>
  <si>
    <t>Szárazépítészet</t>
  </si>
  <si>
    <t>Aljzatkészítés, hideg- és melegburkolás</t>
  </si>
  <si>
    <t>Bádogozás</t>
  </si>
  <si>
    <t>Asztalos munkák</t>
  </si>
  <si>
    <t>Lakatos munkák</t>
  </si>
  <si>
    <t>Felületképzések</t>
  </si>
  <si>
    <t>Szigetelési munkák</t>
  </si>
  <si>
    <t>Akadálymentesítés</t>
  </si>
  <si>
    <t>Összesen</t>
  </si>
  <si>
    <t>Ideiglenes melléklétesítmények</t>
  </si>
  <si>
    <t>FŐÖSSZESÍTŐ</t>
  </si>
  <si>
    <t>Anyag + Díj összesen</t>
  </si>
  <si>
    <t>ÁFA 27%</t>
  </si>
  <si>
    <t>A munka ára</t>
  </si>
  <si>
    <t>Gerenda zsaluzás alátámasztó állvánnyal, 100 cm oldalméretig</t>
  </si>
  <si>
    <t>Pillér zsaluzat készítése, négyszög keresztmetszetű</t>
  </si>
  <si>
    <t>Koszorú zsaluzat készítése, kétoldali zsaluzat, párkány nélkül</t>
  </si>
  <si>
    <t>Födém zsaluzása nagytáblás zsaluzattal alátámasztó állvánnyal, konyhai kiszolgáló helyiségek, közlekedő felett, galéria szinten és udvari előtetők</t>
  </si>
  <si>
    <t>Homlokzati állvány építése, bontása, villámvédelemmel ellátva, láb-, és deréktámasszal, feljáróval</t>
  </si>
  <si>
    <t>Belső bak állvány használata, többszöri áthelyezéssel</t>
  </si>
  <si>
    <t>Tükör készítése</t>
  </si>
  <si>
    <t>Visszatöltött föld tömörítése Tr=95%</t>
  </si>
  <si>
    <t>Talajjavító réteg készítése, homokos-kavics feltöltés készítése alaptestek között, 20 cm vtg-ban</t>
  </si>
  <si>
    <t>Kavics réteg tömörítése Tr=95%</t>
  </si>
  <si>
    <t>lazam3</t>
  </si>
  <si>
    <t>Kiszorult föld járműre rakása, elszállítása lerakóhelyre</t>
  </si>
  <si>
    <t>Pontalapok betonozása C12/15-XC2-32-F2 min. betonból, szivattyús technológiával</t>
  </si>
  <si>
    <t>Beton sávalapok betonozása C12/15-XC2-32-F2 min. betonból, szivattyús technológiával</t>
  </si>
  <si>
    <t>Vasbeton lemezalap készítése, acélháló elhelyezésével, 15 cm vtg-.ban, C12/15-XC1-16-F2 min. betonból</t>
  </si>
  <si>
    <t>Szerelőbeton készítése 5 cm vtg-ban, C8/10 min. földnedves betonból</t>
  </si>
  <si>
    <t>Lábazati fal építése zsalukőből, ZS30 zsalukő, átm. 8 mm betonacéllal, C12/15 min. betonnal kiöntve (2 sor)</t>
  </si>
  <si>
    <t>Esztrich aljzatbeton készítése padlófűtéshez betonacél háló elhelyezésével, 8 cm vtg-ban, zsákos esztrich használatával, felülete tárcsás simítással</t>
  </si>
  <si>
    <t>Vasbeton pillér készítése, C30/40-XC1-16-F2 min. betonból, szivattyús technológiával, tömörítéssel</t>
  </si>
  <si>
    <t>Vasbeton gerenda készítése, C30/40-XC1-16-F2 min. betonból, szivattyús technológiával, tömörítéssel</t>
  </si>
  <si>
    <t>Vasbeton koszorú készítése, C30/40-XC1-16-F2 min. betonból, szivattyús technológiával, tömörítéssel</t>
  </si>
  <si>
    <t>Vasbeton födém készítése, C30/40-XC1-16-F2 min. betonból, szivattyús technológiával, 20 cm vtg., galéria 15 cm vtg.</t>
  </si>
  <si>
    <t>Vasbeton lépcső készítése galériához kapcsolódóan, C30/40-XC1-16-F2 min. betonból, szivattyús technológiával</t>
  </si>
  <si>
    <t>Teherhordó fal építése Porotherm 20 N+F kerámia falazóelemekből, falazó habarcs alkalmazásával</t>
  </si>
  <si>
    <t>Válaszfal építése Porotherm 10 N+F kerámia falazóelemből, falazó vékonyhabarcs alkalmazásával, 2 soronként dróthuzal rögzítéssel</t>
  </si>
  <si>
    <t>Előtétfal építése WC blokkok mögött, szerelőfal Ytong pórusbeton elemekből, ragasztóba rakva, 10 cm vtg-ban</t>
  </si>
  <si>
    <t>Előtétfal építése WC blokkok mögött, szerelőfal Ytong pórusbeton elemekből, ragasztóba rakva, 20 cm vtg-ban</t>
  </si>
  <si>
    <t>Fa tetőszerkezet építése, 0,024-0,036 m3/m2 famennyiség felhasználásával, fűrészelt gerendák</t>
  </si>
  <si>
    <t>Deszkázat készítése fém lemez fedés alá, teljes felületen 25 mm vtg. impregnált OSB táblalemez elhelyezése impregnált lécekre rögzítve</t>
  </si>
  <si>
    <t>Homlokdeszkázat elhelyezése ereszcsatorna vonalában, gyalult deszka 25 cm szélességben</t>
  </si>
  <si>
    <t>Fa tartószerkezte készítése főbejárat menyezetére, fűrészelt fapallók</t>
  </si>
  <si>
    <t>Faanyagvédelem, tűz-, gomba-, és rovarmentesítő felületképzés</t>
  </si>
  <si>
    <t>Vakolat készítése belső oldalfalon, kerámia vagy beton felületen, felület előzetes kellősítésével, 1,5 cm vtg gépi vakolás, zsákos anyagból</t>
  </si>
  <si>
    <t>Homlokzati nemes színvakolat felhordása, 3 mm szemnagyságú kapart  kivitelben, fehér színben (Baumit vagy azzal műszakilag egyenértékű)</t>
  </si>
  <si>
    <t>Lábazati műgyantás vakolat felhordása, sötétszürke színben (Baumit vagy azzal műszakilag egyenértékű)</t>
  </si>
  <si>
    <t>Padlókiegyenlítő réteg készítése, 3-5 mm vtg önterülő zsákos aljzatkiegyenlítő használatával</t>
  </si>
  <si>
    <t>Padlóburkolat készítése, 30×30 cm méretű gres kerámia lapokból, ragsztva, fugázva, kiegyenlített felületre</t>
  </si>
  <si>
    <t>Műgyanta burkolat készítése, csúszásmentes kivitelben, padlástérben</t>
  </si>
  <si>
    <t>Integrált taktilis vezetősáv PVC burkolatban, aulában 30 cm szélességben</t>
  </si>
  <si>
    <t>Cseppentő szegély elhelyezése horganyzott lemezből, kit. szél. 25 cm</t>
  </si>
  <si>
    <t xml:space="preserve">Ereszszegély elhelyezése horganyzott lemezből, kit.szél 20 cm </t>
  </si>
  <si>
    <t>PREFA ereszcsatorna rendszer elhelyezése alumínium lemezből, kiegészítő elemekkel együtt, 250 mm</t>
  </si>
  <si>
    <t>PREFA lefolyócsatorna rendszer kiépítése alumínim lemezből, kiegészítő elemekkel együtt, négyszög keresztmetszetű 100×100 mm</t>
  </si>
  <si>
    <t>Fallefedés készítése horganyzott lemezből,  kit.sz. 60 cm</t>
  </si>
  <si>
    <t>Vápa kialakítása magas és lapostető határán, horganyzott lemezből, kit.sz. 80 cm</t>
  </si>
  <si>
    <t>Glettelés készítése gipszkarton felületen, 2 rtg. breplasta műanyag bázisú glett anyaggal</t>
  </si>
  <si>
    <t>Glettelés készítése vasbeton födém alján, 2 rtg. breplasta műanyag bázisú glett anyaggal</t>
  </si>
  <si>
    <t>Homlokzati fa árnyékoló deszkázat felületképzése, lazúrozása 2 rtg-ben</t>
  </si>
  <si>
    <t>Piktogramos helyiség táblák elhelyezése</t>
  </si>
  <si>
    <t>Alátét tetőszigetelő lemez elhelyezése lapostető fedés alá</t>
  </si>
  <si>
    <t>Mobil WC telepítése, helyszínen tartása (4 db)</t>
  </si>
  <si>
    <t>Árnyékoló elhelyezése gyalult, impregnált akácfa deszkázat formájában, homlokzaton világosbarna színű árnyékoló lamellák, mozgatható kivitelben</t>
  </si>
  <si>
    <t>Gyermek öltöző szekrények elhelyezése, 100/150 cm méretűek</t>
  </si>
  <si>
    <t>Sinen futó elválasztó függöny felszerelése orvosi szobában, elkülönítő részére 200/280 cm</t>
  </si>
  <si>
    <t>WC szerelt fal elhelyezése, 1 db nyíló 60/210 cm ajtóval</t>
  </si>
  <si>
    <t>Belső ajtók gyártása és helyszíni elhelyezése, acél tok és furatolt faforgács ajtólap NM 75/210 cm, konszignáció szerint A01 jelű</t>
  </si>
  <si>
    <t>Belső ajtók gyártása és helyszíni elhelyezése, acél tok és furatolt faforgács ajtólap NM 75/210 cm, konszignáció szerint A02 jelű</t>
  </si>
  <si>
    <t>Belső ajtók gyártása és helyszíni elhelyezése, acél tok és furatolt faforgács ajtólap NM 90/210 cm, konszignáció szerint A03 jelű</t>
  </si>
  <si>
    <t>Belső ajtók gyártása és helyszíni elhelyezése, acél tok és 3 oldalon falcolt tűzihorganyzott vékony acéllemez ajtólap, dekorfóliával NM 90/210 cm, konszignáció szerint A04 jelű</t>
  </si>
  <si>
    <t>Belső ajtók gyártása és helyszíni elhelyezése, acél tok és 3 oldalon falcolt tűzihorganyzott vékony acéllemez ajtólap, dekorfóliával NM 90/210 cm, konszignáció szerint A05 jelű</t>
  </si>
  <si>
    <t>Belső ajtók gyártása és helyszíni elhelyezése, acél tok és furatolt faforgács ajtólap NM 100/210 cm, konszignáció szerint A06 jelű</t>
  </si>
  <si>
    <t>Belső ajtók gyártása és helyszíni elhelyezése, acél tok és 3 oldalon falcolt tűzihorganyzott vékony acéllemez ajtólap, dekorfóliával NM 100/210 cm, konszignáció szerint A07 jelű</t>
  </si>
  <si>
    <t>Belső ajtók gyártása és helyszíni elhelyezése, acél tok és furatolt faforgács ajtólap NM 100/210 cm, konszignáció szerint A08 jelű</t>
  </si>
  <si>
    <t>Belső ajtók gyártása és helyszíni elhelyezése, acél tok és 3 oldalon falcolt tűzihorganyzott vékony acéllemez ajtólap, dekorfóliával NM 100/210 cm, konszignáció szerint A09 jelű</t>
  </si>
  <si>
    <t>Belső ajtók gyártása és helyszíni elhelyezése, acél tok és furatolt faforgács ajtólap NM 100/210 cm, konszignáció szerint A10 jelű</t>
  </si>
  <si>
    <t>Belső ajtók gyártása és helyszíni elhelyezése, acél tok és 3 oldalon falcolt tűzihorganyzott vékony acéllemez ajtólap, dekorfóliával NM 110/210 cm, konszignáció szerint A11 jelű</t>
  </si>
  <si>
    <t>Portálszerkezet gyártása és helyszíni elhelyezése,borovi fenyőből, fix üvegezéssel, egyszárnyú nyíló ajtóval NM 100+210/300 cm, konszignáció szerint A12 jelű</t>
  </si>
  <si>
    <t>Portálszerkezet gyártása és helyszíni elhelyezése, borovi fenyőből, fix üvegezéssel, egyszárnyú nyíló ajtóval NM 100+270/300 cm, konszignáció szerint A13 jelű</t>
  </si>
  <si>
    <t>Homlokzati portálszerkezet gyártás és helyszíni elhelyezése, korszerű toldott borovi fenyőből, fix üvegezéssel, asszimmetrikusan felnyíló kétszárnyú ajtóval, NM 740/485 cm, konszignáció szerint AP01</t>
  </si>
  <si>
    <t>Portálszerkezet gyártás és helyszíni elhelyezése, korszerű toldott borovi fenyőből, fix üvegezéssel, asszimmetrikusan felnyíló kétszárnyú ajtóval, NM 260+180+260/230 cm, konszignáció szerint AP02</t>
  </si>
  <si>
    <t>Nyílászáró szerkezet gyártás és helyszíni elhelyezése, korszerű toldott borovi fenyőből, nyíló ajtóval, oldal-, és felülvilágítóval, NM 255/280 cm, konszignáció szerint AP03</t>
  </si>
  <si>
    <t>Portálszerkezet gyártás és helyszíni elhelyezése, korszerű toldott borovi fenyőből, fix üvegezéssel, NM 255/280 cm, konszignáció szerint AP04</t>
  </si>
  <si>
    <t>Homlokzati portálszerkezet gyártás és helyszíni elhelyezése, korszerű toldott borovi fenyőből, fix üvegezéssel, asszimmetrikusan felnyíló kétszárnyú ajtóval, NM 740/300 cm, konszignáció szerint AP05</t>
  </si>
  <si>
    <t>Acél gépészeti szellőzőrács elhelyezése, NM 60/120 cm, konszignáció szerint AB01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</si>
  <si>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</si>
  <si>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</si>
  <si>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</si>
  <si>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</si>
  <si>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</si>
  <si>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</si>
  <si>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</si>
  <si>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</si>
  <si>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</si>
  <si>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Resopal színes homlokzati betételem elhelyezése, "4a" Resopal X-Line 0744 Azur - kék</t>
  </si>
  <si>
    <t>Resopal színes homlokzati betételem elhelyezése, "4b" Resopal P00300 Infinity - piros</t>
  </si>
  <si>
    <t>Resopal színes homlokzati betételem elhelyezése, "4c" Resopal P00341 Marigold - sárga</t>
  </si>
  <si>
    <t>Resopal színes homlokzati betételem elhelyezése, "4d" Resopal P00655 Carambola Proofed - zöld</t>
  </si>
  <si>
    <t>Textil raktár ajtaja, fa forgácslap középen nyíló ajtó, beépített szerkezetként, NM 178/280 cm</t>
  </si>
  <si>
    <t>37.</t>
  </si>
  <si>
    <t>Csapadékvíz elleni szigetelés műgumi lepelszigetelés elhelyezésével, szükséges helyeken oldalfalra felhajlítva, mechanikai szegőléccel rögzítve, épület közepén futó lapostetőn</t>
  </si>
  <si>
    <t>PREFA korcolt fémlemez fedés ferde tetőn és előtetőkön, sötétszürke színben</t>
  </si>
  <si>
    <t>Porszórt acél lemez ablakpárkány 20 cm szélességben</t>
  </si>
  <si>
    <t>Falburkolat készítése 15×20 cm vagy 20×25 cm méretű mázas kerámia lapokból, vakolt felületre ragasztva, fugázva, pozitív éleken műanyag élvédő elhelyezésével, konyhai kiszolgáló helyiségekben 2,40 m, WC helyiségekben 2,10 m és fürdőkben 2,40 m magasságig</t>
  </si>
  <si>
    <t>Alátétlemez kiszellőztető fémlemez fedés alá</t>
  </si>
  <si>
    <t>Oromszegély elhelyezése horganyzott lemezből, kit.szél. 50 cm, minimum 15 cm-s lehajtott vízorral</t>
  </si>
  <si>
    <t>Homlokzati nyílászáró gyártás és helyszíni elhelyezése, korszerű toldott borovi fenyőből, Multi matic hibás működést gátlóval,  rozsdamentes acél küszöbbel, NM 100/210 cm, konszignáció szerint AJ01</t>
  </si>
  <si>
    <t>Homlokzati nyílászáró gyártás és helyszíni elhelyezése, korszerű toldott borovi fenyőből, Multi matic hibás működést gátlóval,  rozsdamentes acél küszöbbel, NM 100/280 cm, konszignáció szerint AJ02</t>
  </si>
  <si>
    <t>Homlokzati nyílászáró gyártás és helyszíni elhelyezése, korszerű toldott borovi fenyőből, Multi matic hibás működést gátlóval,  rozsdamentes acél küszöbbel, NM 130/280 cm, konszignáció szerint AJ03</t>
  </si>
  <si>
    <t>Homlokzati korszerű toldott borovi fenyő fa ablak gyártása és helyszíni elhelyezése, bukó-nyíló ablak, fa könyöklővel,  NM 110/70 cm, konszignáció szerint AB02</t>
  </si>
  <si>
    <t>Homlokzati korszerű toldott borovi fenyő fa ablak gyártása és helyszíni elhelyezése, bukó ablak,  fa könyöklővel,  NM 210/70 cm, konszignáció szerint AB03</t>
  </si>
  <si>
    <t>Homlokzati korszerű toldott borovi fenyő fa ablak gyártása és helyszíni elhelyezése, bukó ablak,  fa könyöklővel,  NM 255/70 cm, konszignáció szerint AB04</t>
  </si>
  <si>
    <t>Homlokzati korszerű toldott borovi fenyő fa ablak gyártása és helyszíni elhelyezése, bukó ablak,  fa könyöklővel,  NM 270/70 cm, konszignáció szerint AB05</t>
  </si>
  <si>
    <t>Homlokzati korszerű toldott borovi fenyő fa ablak gyártása és helyszíni elhelyezése, sorolóprofillal beépített bukó ablak,  fa könyöklővel,  NM 2×165/70 cm, konszignáció szerint AB06</t>
  </si>
  <si>
    <t>Homlokzati korszerű toldott borovi fenyő fa ablak gyártása és helyszíni elhelyezése, sorolóprofillal beépített bukó ablak,  fa könyöklővel,  NM 2×205/70 cm, konszignáció szerint AB07</t>
  </si>
  <si>
    <t>Homlokzati korszerű toldott borovi fenyő fa ablak gyártása és helyszíni elhelyezése, bukó-nyíló ablak,  fa könyöklővel,  NM 60/170 cm, konszignáció szerint AB08</t>
  </si>
  <si>
    <t>Homlokzati korszerű toldott borovi fenyő fa ablak gyártása és helyszíni elhelyezése, bukó-nyíló ablak,  fa könyöklővel,  NM 120/185 cm, konszignáció szerint AB09</t>
  </si>
  <si>
    <t>Homlokzati korszerű toldott borovi fenyő fa ablak gyártása és helyszíni elhelyezése, bukó ablak,  fa könyöklővel,  NM 260/185 cm, konszignáció szerint AB10</t>
  </si>
  <si>
    <t>Homlokzati korszerű toldott borovi fenyő fa ablak gyártása és helyszíni elhelyezése, bukó ablak,  fa könyöklővel,  NM 300/185 cm, konszignáció szerint AB11</t>
  </si>
  <si>
    <t>Acél korlát gyártása és elhelyezése belső lépcsők és galéria korlátok, függőleges pálcás kiosztással, 10 cm lábazattal, 110 cm magas</t>
  </si>
  <si>
    <t>Belső acél korlátok mázolása 3 rtg-ben, alap-, közbenső és fedő réteg, fekete színben</t>
  </si>
  <si>
    <t>Építészet, Szerkezetépítés</t>
  </si>
  <si>
    <t>Építészet, Statika</t>
  </si>
  <si>
    <t>Lépcső burkolása 3 mm vtg. PVC burkolattal, ragasztva járó-, és homlokfelületen</t>
  </si>
  <si>
    <t>Földkiemelés munkaárokból, alaptestek helyén, felső 50 cm-n rézsű kialakítással, gépi erővel, kiegészítő kézi  munkával</t>
  </si>
  <si>
    <t>Pengefal építése zsalukőből, ZS20 zsalukő, átm. 8 mm betonacéllal, C12/15 min. betonnal kiöntve, gyermek játszórész felöli oldalon</t>
  </si>
  <si>
    <t>Tartószerkezet elhelyezése hőszigetelés fogadására, szarufa aljához rögzítve,  2×15 cm CW könnyűfém profil</t>
  </si>
  <si>
    <t>Külső sárfogórács a főbejárat előtt konszignáció szerint</t>
  </si>
  <si>
    <t>Szennyfogó szőnyeg elhelyezése, keret az aljzatbetonba süllyesztve, cserélhető ipari szennyfogó szőnyeg 180/180 cm</t>
  </si>
  <si>
    <t>Függőleges szűrőréteg (szívótest) készítése tömörítéssel, 5,00 m mélységig, egyrétegű, egyenlő szemcséjű osztályozott bányakavics</t>
  </si>
  <si>
    <t xml:space="preserve">m3     </t>
  </si>
  <si>
    <t>Dombornyomott szivárgó lemez elhelyezése szigetelésen, lábazaton, 8 mm dombor magassággal, geotextília elválasztó réteggel</t>
  </si>
  <si>
    <t>Szivárgó építése, perforált, körkörös bordázatú PVC dréncsőből, belső átmérő: 32-50 mm</t>
  </si>
  <si>
    <t xml:space="preserve">m      </t>
  </si>
  <si>
    <t>Munkanem összesen:</t>
  </si>
  <si>
    <t>Betonvályú készítése szivárgó alján, csőfektetéshez, tükör készítéssel</t>
  </si>
  <si>
    <t>Szivárgó építés</t>
  </si>
  <si>
    <t>2017. január 24.</t>
  </si>
  <si>
    <t>120×30 cm méretű függesztett sávos álmennyezet készítése közlekedő folyosón</t>
  </si>
  <si>
    <t>Gipszkarton épített álmennyezet készítése 2×12,5 mm vtg GK normál  lapokból, függesztve, bandázsolva</t>
  </si>
  <si>
    <t>Gipszkarton épített álmennyezet készítése 2×12,5 mm vtg GKI impregnált  lapokból, függesztve, bandázsolva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</si>
</sst>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0" fontId="1" fillId="0" borderId="3" xfId="0" applyFont="1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/>
    <xf numFmtId="3" fontId="0" fillId="0" borderId="2" xfId="0" applyNumberFormat="1" applyBorder="1"/>
    <xf numFmtId="3" fontId="1" fillId="0" borderId="3" xfId="0" applyNumberFormat="1" applyFont="1" applyBorder="1"/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Border="1"/>
    <xf numFmtId="0" fontId="1" fillId="0" borderId="2" xfId="0" applyFont="1" applyBorder="1"/>
    <xf numFmtId="0" fontId="1" fillId="0" borderId="0" xfId="0" applyFont="1"/>
    <xf numFmtId="3" fontId="0" fillId="0" borderId="3" xfId="0" applyNumberFormat="1" applyBorder="1"/>
    <xf numFmtId="0" fontId="1" fillId="0" borderId="2" xfId="0" applyFont="1" applyBorder="1" applyAlignment="1">
      <alignment horizontal="center"/>
    </xf>
    <xf numFmtId="0" fontId="0" fillId="0" borderId="5" xfId="0" applyBorder="1"/>
    <xf numFmtId="0" fontId="1" fillId="0" borderId="6" xfId="0" applyFont="1" applyBorder="1" applyAlignment="1">
      <alignment horizontal="center"/>
    </xf>
    <xf numFmtId="0" fontId="0" fillId="0" borderId="6" xfId="0" applyBorder="1"/>
    <xf numFmtId="3" fontId="0" fillId="0" borderId="6" xfId="0" applyNumberFormat="1" applyBorder="1"/>
    <xf numFmtId="0" fontId="0" fillId="0" borderId="4" xfId="0" applyBorder="1"/>
    <xf numFmtId="0" fontId="1" fillId="0" borderId="7" xfId="0" applyFont="1" applyBorder="1"/>
    <xf numFmtId="0" fontId="1" fillId="0" borderId="8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wrapText="1"/>
    </xf>
    <xf numFmtId="4" fontId="0" fillId="0" borderId="13" xfId="0" applyNumberFormat="1" applyBorder="1" applyAlignment="1">
      <alignment horizontal="center" vertical="center"/>
    </xf>
    <xf numFmtId="3" fontId="0" fillId="0" borderId="13" xfId="0" applyNumberFormat="1" applyBorder="1"/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wrapText="1"/>
    </xf>
    <xf numFmtId="4" fontId="4" fillId="0" borderId="13" xfId="0" applyNumberFormat="1" applyFont="1" applyBorder="1" applyAlignment="1">
      <alignment horizontal="center" vertical="center"/>
    </xf>
    <xf numFmtId="3" fontId="4" fillId="0" borderId="13" xfId="0" applyNumberFormat="1" applyFont="1" applyBorder="1"/>
    <xf numFmtId="0" fontId="4" fillId="0" borderId="1" xfId="0" applyFont="1" applyBorder="1"/>
    <xf numFmtId="3" fontId="0" fillId="0" borderId="13" xfId="0" applyNumberFormat="1" applyBorder="1" applyAlignment="1">
      <alignment horizontal="center" vertical="center"/>
    </xf>
    <xf numFmtId="0" fontId="0" fillId="0" borderId="13" xfId="0" applyBorder="1"/>
    <xf numFmtId="4" fontId="0" fillId="0" borderId="13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Border="1"/>
    <xf numFmtId="0" fontId="5" fillId="0" borderId="13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7" fillId="0" borderId="14" xfId="0" applyNumberFormat="1" applyFont="1" applyBorder="1" applyAlignment="1">
      <alignment horizontal="left" vertical="top" wrapText="1"/>
    </xf>
    <xf numFmtId="0" fontId="7" fillId="0" borderId="14" xfId="0" applyNumberFormat="1" applyFont="1" applyBorder="1" applyAlignment="1">
      <alignment vertical="top" wrapText="1"/>
    </xf>
    <xf numFmtId="0" fontId="7" fillId="0" borderId="14" xfId="0" applyNumberFormat="1" applyFont="1" applyBorder="1" applyAlignment="1">
      <alignment horizontal="right" vertical="top" wrapText="1"/>
    </xf>
    <xf numFmtId="3" fontId="7" fillId="0" borderId="14" xfId="0" applyNumberFormat="1" applyFont="1" applyBorder="1" applyAlignment="1">
      <alignment horizontal="right" vertical="top" wrapText="1"/>
    </xf>
    <xf numFmtId="0" fontId="6" fillId="0" borderId="3" xfId="0" applyNumberFormat="1" applyFont="1" applyBorder="1" applyAlignment="1">
      <alignment horizontal="left" vertical="top" wrapText="1"/>
    </xf>
    <xf numFmtId="0" fontId="6" fillId="0" borderId="3" xfId="0" applyNumberFormat="1" applyFont="1" applyBorder="1" applyAlignment="1">
      <alignment vertical="top" wrapText="1"/>
    </xf>
    <xf numFmtId="0" fontId="6" fillId="0" borderId="3" xfId="0" applyNumberFormat="1" applyFont="1" applyBorder="1" applyAlignment="1">
      <alignment horizontal="right" vertical="top" wrapText="1"/>
    </xf>
    <xf numFmtId="3" fontId="6" fillId="0" borderId="3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zoomScaleNormal="100" workbookViewId="0">
      <selection activeCell="D7" sqref="D7"/>
    </sheetView>
  </sheetViews>
  <sheetFormatPr defaultRowHeight="15" x14ac:dyDescent="0.25"/>
  <cols>
    <col min="1" max="1" width="24.42578125" customWidth="1"/>
    <col min="2" max="2" width="7.5703125" customWidth="1"/>
    <col min="3" max="4" width="12.7109375" customWidth="1"/>
  </cols>
  <sheetData>
    <row r="1" spans="1:4" ht="15.75" x14ac:dyDescent="0.25">
      <c r="A1" s="81" t="s">
        <v>85</v>
      </c>
      <c r="B1" s="81"/>
      <c r="C1" s="81"/>
      <c r="D1" s="81"/>
    </row>
    <row r="2" spans="1:4" ht="15.75" x14ac:dyDescent="0.25">
      <c r="A2" s="81" t="s">
        <v>86</v>
      </c>
      <c r="B2" s="81"/>
      <c r="C2" s="81"/>
      <c r="D2" s="81"/>
    </row>
    <row r="5" spans="1:4" ht="18.75" x14ac:dyDescent="0.3">
      <c r="A5" s="80" t="s">
        <v>105</v>
      </c>
      <c r="B5" s="80"/>
      <c r="C5" s="80"/>
      <c r="D5" s="80"/>
    </row>
    <row r="6" spans="1:4" ht="18.75" x14ac:dyDescent="0.3">
      <c r="A6" s="80" t="s">
        <v>219</v>
      </c>
      <c r="B6" s="80"/>
      <c r="C6" s="80"/>
      <c r="D6" s="80"/>
    </row>
    <row r="7" spans="1:4" ht="18.75" x14ac:dyDescent="0.3">
      <c r="A7" s="58"/>
      <c r="B7" s="58"/>
      <c r="C7" s="58"/>
      <c r="D7" s="58"/>
    </row>
    <row r="8" spans="1:4" ht="18.75" x14ac:dyDescent="0.3">
      <c r="A8" s="58"/>
      <c r="B8" s="58"/>
      <c r="C8" s="58"/>
      <c r="D8" s="58"/>
    </row>
    <row r="10" spans="1:4" x14ac:dyDescent="0.25">
      <c r="A10" s="33"/>
      <c r="B10" s="37"/>
      <c r="C10" s="34" t="s">
        <v>5</v>
      </c>
      <c r="D10" s="6" t="s">
        <v>6</v>
      </c>
    </row>
    <row r="11" spans="1:4" x14ac:dyDescent="0.25">
      <c r="A11" s="33"/>
      <c r="B11" s="37"/>
      <c r="C11" s="35"/>
      <c r="D11" s="1"/>
    </row>
    <row r="12" spans="1:4" x14ac:dyDescent="0.25">
      <c r="A12" s="33" t="s">
        <v>220</v>
      </c>
      <c r="B12" s="37"/>
      <c r="C12" s="36">
        <f>SUM('Munkanem összesítő'!C25)</f>
        <v>0</v>
      </c>
      <c r="D12" s="20">
        <f>SUM('Munkanem összesítő'!D25)</f>
        <v>0</v>
      </c>
    </row>
    <row r="13" spans="1:4" ht="15.75" thickBot="1" x14ac:dyDescent="0.3">
      <c r="A13" s="40"/>
      <c r="B13" s="41"/>
      <c r="C13" s="42"/>
      <c r="D13" s="13"/>
    </row>
    <row r="14" spans="1:4" x14ac:dyDescent="0.25">
      <c r="A14" s="38" t="s">
        <v>106</v>
      </c>
      <c r="B14" s="39"/>
      <c r="C14" s="78">
        <f>SUM(C12:D12)</f>
        <v>0</v>
      </c>
      <c r="D14" s="79"/>
    </row>
    <row r="15" spans="1:4" x14ac:dyDescent="0.25">
      <c r="A15" s="33"/>
      <c r="B15" s="37"/>
      <c r="C15" s="35"/>
      <c r="D15" s="1"/>
    </row>
    <row r="16" spans="1:4" x14ac:dyDescent="0.25">
      <c r="A16" s="33" t="s">
        <v>107</v>
      </c>
      <c r="B16" s="37"/>
      <c r="C16" s="76">
        <f>SUM(C14*0.27)</f>
        <v>0</v>
      </c>
      <c r="D16" s="77"/>
    </row>
    <row r="17" spans="1:4" ht="15.75" thickBot="1" x14ac:dyDescent="0.3">
      <c r="A17" s="40"/>
      <c r="B17" s="41"/>
      <c r="C17" s="42"/>
      <c r="D17" s="13"/>
    </row>
    <row r="18" spans="1:4" x14ac:dyDescent="0.25">
      <c r="A18" s="38" t="s">
        <v>108</v>
      </c>
      <c r="B18" s="39"/>
      <c r="C18" s="78">
        <f>SUM(C14:D16)</f>
        <v>0</v>
      </c>
      <c r="D18" s="79"/>
    </row>
    <row r="21" spans="1:4" x14ac:dyDescent="0.25">
      <c r="A21" t="s">
        <v>235</v>
      </c>
    </row>
  </sheetData>
  <mergeCells count="7">
    <mergeCell ref="C16:D16"/>
    <mergeCell ref="C18:D18"/>
    <mergeCell ref="A5:D5"/>
    <mergeCell ref="A1:D1"/>
    <mergeCell ref="A2:D2"/>
    <mergeCell ref="C14:D14"/>
    <mergeCell ref="A6:D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Normal="100" workbookViewId="0">
      <selection activeCell="D3" sqref="D3"/>
    </sheetView>
  </sheetViews>
  <sheetFormatPr defaultRowHeight="15" x14ac:dyDescent="0.25"/>
  <cols>
    <col min="1" max="1" width="4" style="3" customWidth="1"/>
    <col min="2" max="2" width="35.7109375" style="2" customWidth="1"/>
    <col min="3" max="3" width="7.85546875" style="16" bestFit="1" customWidth="1"/>
    <col min="4" max="4" width="6.28515625" style="3" customWidth="1"/>
    <col min="5" max="6" width="9.140625" style="20"/>
    <col min="7" max="7" width="13.140625" style="20" customWidth="1"/>
    <col min="8" max="8" width="12.140625" style="20" customWidth="1"/>
    <col min="9" max="16384" width="9.140625" style="1"/>
  </cols>
  <sheetData>
    <row r="1" spans="1:10" s="4" customFormat="1" ht="30" x14ac:dyDescent="0.25">
      <c r="A1" s="4" t="s">
        <v>0</v>
      </c>
      <c r="B1" s="5" t="s">
        <v>1</v>
      </c>
      <c r="C1" s="15" t="s">
        <v>8</v>
      </c>
      <c r="D1" s="5" t="s">
        <v>2</v>
      </c>
      <c r="E1" s="19" t="s">
        <v>3</v>
      </c>
      <c r="F1" s="19" t="s">
        <v>4</v>
      </c>
      <c r="G1" s="19" t="s">
        <v>5</v>
      </c>
      <c r="H1" s="19" t="s">
        <v>6</v>
      </c>
    </row>
    <row r="3" spans="1:10" ht="45" x14ac:dyDescent="0.25">
      <c r="A3" s="3" t="s">
        <v>7</v>
      </c>
      <c r="B3" s="2" t="s">
        <v>132</v>
      </c>
      <c r="C3" s="16">
        <v>25.2</v>
      </c>
      <c r="D3" s="3" t="s">
        <v>9</v>
      </c>
      <c r="G3" s="20">
        <f>SUM(C3*E3)</f>
        <v>0</v>
      </c>
      <c r="H3" s="20">
        <f>SUM(C3*F3)</f>
        <v>0</v>
      </c>
    </row>
    <row r="4" spans="1:10" ht="45" x14ac:dyDescent="0.25">
      <c r="A4" s="3" t="s">
        <v>54</v>
      </c>
      <c r="B4" s="2" t="s">
        <v>34</v>
      </c>
      <c r="C4" s="16">
        <v>852.6</v>
      </c>
      <c r="D4" s="3" t="s">
        <v>9</v>
      </c>
      <c r="G4" s="20">
        <f t="shared" ref="G4:G8" si="0">SUM(C4*E4)</f>
        <v>0</v>
      </c>
      <c r="H4" s="20">
        <f t="shared" ref="H4:H8" si="1">SUM(C4*F4)</f>
        <v>0</v>
      </c>
    </row>
    <row r="5" spans="1:10" ht="60" x14ac:dyDescent="0.25">
      <c r="A5" s="3" t="s">
        <v>56</v>
      </c>
      <c r="B5" s="2" t="s">
        <v>223</v>
      </c>
      <c r="C5" s="27">
        <v>15.7</v>
      </c>
      <c r="D5" s="3" t="s">
        <v>9</v>
      </c>
      <c r="G5" s="20">
        <f t="shared" ref="G5" si="2">SUM(C5*E5)</f>
        <v>0</v>
      </c>
      <c r="H5" s="20">
        <f t="shared" ref="H5" si="3">SUM(C5*F5)</f>
        <v>0</v>
      </c>
      <c r="J5" s="59"/>
    </row>
    <row r="6" spans="1:10" ht="60" x14ac:dyDescent="0.25">
      <c r="A6" s="3" t="s">
        <v>57</v>
      </c>
      <c r="B6" s="2" t="s">
        <v>133</v>
      </c>
      <c r="C6" s="16">
        <v>464.2</v>
      </c>
      <c r="D6" s="3" t="s">
        <v>9</v>
      </c>
      <c r="G6" s="20">
        <f t="shared" si="0"/>
        <v>0</v>
      </c>
      <c r="H6" s="20">
        <f t="shared" si="1"/>
        <v>0</v>
      </c>
    </row>
    <row r="7" spans="1:10" ht="60" x14ac:dyDescent="0.25">
      <c r="A7" s="3" t="s">
        <v>61</v>
      </c>
      <c r="B7" s="44" t="s">
        <v>134</v>
      </c>
      <c r="C7" s="45">
        <v>5.4</v>
      </c>
      <c r="D7" s="43" t="s">
        <v>9</v>
      </c>
      <c r="E7" s="46"/>
      <c r="F7" s="46"/>
      <c r="G7" s="46">
        <f t="shared" si="0"/>
        <v>0</v>
      </c>
      <c r="H7" s="46">
        <f t="shared" si="1"/>
        <v>0</v>
      </c>
    </row>
    <row r="8" spans="1:10" ht="60" x14ac:dyDescent="0.25">
      <c r="A8" s="3" t="s">
        <v>55</v>
      </c>
      <c r="B8" s="44" t="s">
        <v>135</v>
      </c>
      <c r="C8" s="45">
        <v>3.8</v>
      </c>
      <c r="D8" s="43" t="s">
        <v>9</v>
      </c>
      <c r="E8" s="46"/>
      <c r="F8" s="46"/>
      <c r="G8" s="46">
        <f t="shared" si="0"/>
        <v>0</v>
      </c>
      <c r="H8" s="46">
        <f t="shared" si="1"/>
        <v>0</v>
      </c>
    </row>
    <row r="9" spans="1:10" ht="15.75" thickBot="1" x14ac:dyDescent="0.3">
      <c r="A9" s="11"/>
      <c r="B9" s="12"/>
      <c r="C9" s="17"/>
      <c r="D9" s="11"/>
      <c r="E9" s="21"/>
      <c r="F9" s="21"/>
      <c r="G9" s="21"/>
      <c r="H9" s="21"/>
    </row>
    <row r="10" spans="1:10" s="7" customFormat="1" x14ac:dyDescent="0.25">
      <c r="A10" s="8"/>
      <c r="B10" s="9" t="s">
        <v>83</v>
      </c>
      <c r="C10" s="18"/>
      <c r="D10" s="8"/>
      <c r="E10" s="22"/>
      <c r="F10" s="22"/>
      <c r="G10" s="22">
        <f>SUM(G3:G9)</f>
        <v>0</v>
      </c>
      <c r="H10" s="22">
        <f>SUM(H3:H9)</f>
        <v>0</v>
      </c>
    </row>
  </sheetData>
  <pageMargins left="0.7" right="0.7" top="0.75" bottom="0.75" header="0.3" footer="0.3"/>
  <pageSetup paperSize="9" scale="8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Normal="100" workbookViewId="0">
      <selection activeCell="C2" sqref="C2"/>
    </sheetView>
  </sheetViews>
  <sheetFormatPr defaultRowHeight="15" x14ac:dyDescent="0.25"/>
  <cols>
    <col min="1" max="1" width="4" style="3" customWidth="1"/>
    <col min="2" max="2" width="35.7109375" style="2" customWidth="1"/>
    <col min="3" max="3" width="7.85546875" style="16" bestFit="1" customWidth="1"/>
    <col min="4" max="4" width="6.28515625" style="3" customWidth="1"/>
    <col min="5" max="6" width="9.140625" style="20"/>
    <col min="7" max="7" width="13.140625" style="20" customWidth="1"/>
    <col min="8" max="8" width="12.140625" style="20" customWidth="1"/>
    <col min="9" max="16384" width="9.140625" style="1"/>
  </cols>
  <sheetData>
    <row r="1" spans="1:8" s="4" customFormat="1" ht="30" x14ac:dyDescent="0.25">
      <c r="A1" s="4" t="s">
        <v>0</v>
      </c>
      <c r="B1" s="5" t="s">
        <v>1</v>
      </c>
      <c r="C1" s="15" t="s">
        <v>8</v>
      </c>
      <c r="D1" s="5" t="s">
        <v>2</v>
      </c>
      <c r="E1" s="19" t="s">
        <v>3</v>
      </c>
      <c r="F1" s="19" t="s">
        <v>4</v>
      </c>
      <c r="G1" s="19" t="s">
        <v>5</v>
      </c>
      <c r="H1" s="19" t="s">
        <v>6</v>
      </c>
    </row>
    <row r="3" spans="1:8" ht="45" x14ac:dyDescent="0.25">
      <c r="A3" s="3" t="s">
        <v>7</v>
      </c>
      <c r="B3" s="2" t="s">
        <v>136</v>
      </c>
      <c r="C3" s="16">
        <v>649.20000000000005</v>
      </c>
      <c r="D3" s="3" t="s">
        <v>9</v>
      </c>
      <c r="G3" s="20">
        <f>SUM(C3*E3)</f>
        <v>0</v>
      </c>
      <c r="H3" s="20">
        <f>SUM(C3*F3)</f>
        <v>0</v>
      </c>
    </row>
    <row r="4" spans="1:8" ht="75" x14ac:dyDescent="0.25">
      <c r="A4" s="3" t="s">
        <v>54</v>
      </c>
      <c r="B4" s="2" t="s">
        <v>137</v>
      </c>
      <c r="C4" s="16">
        <v>719.9</v>
      </c>
      <c r="D4" s="3" t="s">
        <v>9</v>
      </c>
      <c r="G4" s="20">
        <f t="shared" ref="G4:G7" si="0">SUM(C4*E4)</f>
        <v>0</v>
      </c>
      <c r="H4" s="20">
        <f t="shared" ref="H4:H7" si="1">SUM(C4*F4)</f>
        <v>0</v>
      </c>
    </row>
    <row r="5" spans="1:8" ht="45" x14ac:dyDescent="0.25">
      <c r="A5" s="3" t="s">
        <v>56</v>
      </c>
      <c r="B5" s="44" t="s">
        <v>138</v>
      </c>
      <c r="C5" s="45">
        <v>23.7</v>
      </c>
      <c r="D5" s="43" t="s">
        <v>32</v>
      </c>
      <c r="E5" s="46"/>
      <c r="F5" s="46"/>
      <c r="G5" s="46">
        <f t="shared" si="0"/>
        <v>0</v>
      </c>
      <c r="H5" s="46">
        <f t="shared" si="1"/>
        <v>0</v>
      </c>
    </row>
    <row r="6" spans="1:8" ht="30" x14ac:dyDescent="0.25">
      <c r="A6" s="3" t="s">
        <v>57</v>
      </c>
      <c r="B6" s="44" t="s">
        <v>139</v>
      </c>
      <c r="C6" s="45">
        <v>27.3</v>
      </c>
      <c r="D6" s="43" t="s">
        <v>9</v>
      </c>
      <c r="E6" s="46"/>
      <c r="F6" s="46"/>
      <c r="G6" s="46">
        <f t="shared" si="0"/>
        <v>0</v>
      </c>
      <c r="H6" s="46">
        <f t="shared" si="1"/>
        <v>0</v>
      </c>
    </row>
    <row r="7" spans="1:8" ht="30" x14ac:dyDescent="0.25">
      <c r="A7" s="3" t="s">
        <v>61</v>
      </c>
      <c r="B7" s="44" t="s">
        <v>140</v>
      </c>
      <c r="C7" s="45">
        <v>473</v>
      </c>
      <c r="D7" s="43" t="s">
        <v>9</v>
      </c>
      <c r="E7" s="46"/>
      <c r="F7" s="46"/>
      <c r="G7" s="46">
        <f t="shared" si="0"/>
        <v>0</v>
      </c>
      <c r="H7" s="46">
        <f t="shared" si="1"/>
        <v>0</v>
      </c>
    </row>
    <row r="8" spans="1:8" ht="15.75" thickBot="1" x14ac:dyDescent="0.3">
      <c r="A8" s="11"/>
      <c r="B8" s="12"/>
      <c r="C8" s="17"/>
      <c r="D8" s="11"/>
      <c r="E8" s="21"/>
      <c r="F8" s="21"/>
      <c r="G8" s="21"/>
      <c r="H8" s="21"/>
    </row>
    <row r="9" spans="1:8" s="7" customFormat="1" x14ac:dyDescent="0.25">
      <c r="A9" s="8"/>
      <c r="B9" s="9" t="s">
        <v>83</v>
      </c>
      <c r="C9" s="18"/>
      <c r="D9" s="8"/>
      <c r="E9" s="22"/>
      <c r="F9" s="22"/>
      <c r="G9" s="22">
        <f>SUM(G3:G8)</f>
        <v>0</v>
      </c>
      <c r="H9" s="22">
        <f>SUM(H3:H8)</f>
        <v>0</v>
      </c>
    </row>
  </sheetData>
  <pageMargins left="0.7" right="0.7" top="0.75" bottom="0.75" header="0.3" footer="0.3"/>
  <pageSetup paperSize="9" scale="8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Normal="100" workbookViewId="0">
      <selection activeCell="C5" sqref="C5"/>
    </sheetView>
  </sheetViews>
  <sheetFormatPr defaultRowHeight="15" x14ac:dyDescent="0.25"/>
  <cols>
    <col min="1" max="1" width="4" style="3" customWidth="1"/>
    <col min="2" max="2" width="35.7109375" style="2" customWidth="1"/>
    <col min="3" max="3" width="9.7109375" style="16" bestFit="1" customWidth="1"/>
    <col min="4" max="4" width="6.28515625" style="3" customWidth="1"/>
    <col min="5" max="6" width="9.140625" style="20"/>
    <col min="7" max="7" width="13.140625" style="20" customWidth="1"/>
    <col min="8" max="8" width="12.140625" style="20" customWidth="1"/>
    <col min="9" max="16384" width="9.140625" style="1"/>
  </cols>
  <sheetData>
    <row r="1" spans="1:8" s="4" customFormat="1" ht="30" x14ac:dyDescent="0.25">
      <c r="A1" s="4" t="s">
        <v>0</v>
      </c>
      <c r="B1" s="5" t="s">
        <v>1</v>
      </c>
      <c r="C1" s="15" t="s">
        <v>8</v>
      </c>
      <c r="D1" s="5" t="s">
        <v>2</v>
      </c>
      <c r="E1" s="19" t="s">
        <v>3</v>
      </c>
      <c r="F1" s="19" t="s">
        <v>4</v>
      </c>
      <c r="G1" s="19" t="s">
        <v>5</v>
      </c>
      <c r="H1" s="19" t="s">
        <v>6</v>
      </c>
    </row>
    <row r="3" spans="1:8" ht="60" x14ac:dyDescent="0.25">
      <c r="A3" s="3" t="s">
        <v>7</v>
      </c>
      <c r="B3" s="2" t="s">
        <v>141</v>
      </c>
      <c r="C3" s="16">
        <v>2080.1999999999998</v>
      </c>
      <c r="D3" s="3" t="s">
        <v>9</v>
      </c>
      <c r="G3" s="20">
        <f>SUM(C3*E3)</f>
        <v>0</v>
      </c>
      <c r="H3" s="20">
        <f>SUM(C3*F3)</f>
        <v>0</v>
      </c>
    </row>
    <row r="4" spans="1:8" ht="75" x14ac:dyDescent="0.25">
      <c r="A4" s="3" t="s">
        <v>54</v>
      </c>
      <c r="B4" s="2" t="s">
        <v>142</v>
      </c>
      <c r="C4" s="16">
        <v>699.6</v>
      </c>
      <c r="D4" s="3" t="s">
        <v>9</v>
      </c>
      <c r="G4" s="20">
        <f t="shared" ref="G4:G5" si="0">SUM(C4*E4)</f>
        <v>0</v>
      </c>
      <c r="H4" s="20">
        <f t="shared" ref="H4:H5" si="1">SUM(C4*F4)</f>
        <v>0</v>
      </c>
    </row>
    <row r="5" spans="1:8" ht="60" x14ac:dyDescent="0.25">
      <c r="A5" s="3" t="s">
        <v>56</v>
      </c>
      <c r="B5" s="2" t="s">
        <v>143</v>
      </c>
      <c r="C5" s="16">
        <v>36.200000000000003</v>
      </c>
      <c r="D5" s="3" t="s">
        <v>9</v>
      </c>
      <c r="G5" s="20">
        <f t="shared" si="0"/>
        <v>0</v>
      </c>
      <c r="H5" s="20">
        <f t="shared" si="1"/>
        <v>0</v>
      </c>
    </row>
    <row r="6" spans="1:8" ht="15.75" thickBot="1" x14ac:dyDescent="0.3">
      <c r="A6" s="11"/>
      <c r="B6" s="12"/>
      <c r="C6" s="17"/>
      <c r="D6" s="11"/>
      <c r="E6" s="21"/>
      <c r="F6" s="21"/>
      <c r="G6" s="21"/>
      <c r="H6" s="21"/>
    </row>
    <row r="7" spans="1:8" s="7" customFormat="1" x14ac:dyDescent="0.25">
      <c r="A7" s="8"/>
      <c r="B7" s="9" t="s">
        <v>83</v>
      </c>
      <c r="C7" s="18"/>
      <c r="D7" s="8"/>
      <c r="E7" s="22"/>
      <c r="F7" s="22"/>
      <c r="G7" s="22">
        <f>SUM(G3:G6)</f>
        <v>0</v>
      </c>
      <c r="H7" s="22">
        <f>SUM(H3:H6)</f>
        <v>0</v>
      </c>
    </row>
  </sheetData>
  <pageMargins left="0.7" right="0.7" top="0.75" bottom="0.75" header="0.3" footer="0.3"/>
  <pageSetup paperSize="9" scale="8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Normal="100" workbookViewId="0">
      <selection activeCell="F4" sqref="F4"/>
    </sheetView>
  </sheetViews>
  <sheetFormatPr defaultRowHeight="15" x14ac:dyDescent="0.25"/>
  <cols>
    <col min="1" max="1" width="4" style="3" customWidth="1"/>
    <col min="2" max="2" width="35.7109375" style="2" customWidth="1"/>
    <col min="3" max="3" width="7.85546875" style="16" bestFit="1" customWidth="1"/>
    <col min="4" max="4" width="6.28515625" style="3" customWidth="1"/>
    <col min="5" max="6" width="9.140625" style="20"/>
    <col min="7" max="7" width="13.140625" style="20" customWidth="1"/>
    <col min="8" max="8" width="12.140625" style="20" customWidth="1"/>
    <col min="9" max="16384" width="9.140625" style="1"/>
  </cols>
  <sheetData>
    <row r="1" spans="1:8" s="4" customFormat="1" ht="30" x14ac:dyDescent="0.25">
      <c r="A1" s="4" t="s">
        <v>0</v>
      </c>
      <c r="B1" s="5" t="s">
        <v>1</v>
      </c>
      <c r="C1" s="15" t="s">
        <v>8</v>
      </c>
      <c r="D1" s="5" t="s">
        <v>2</v>
      </c>
      <c r="E1" s="19" t="s">
        <v>3</v>
      </c>
      <c r="F1" s="19" t="s">
        <v>4</v>
      </c>
      <c r="G1" s="19" t="s">
        <v>5</v>
      </c>
      <c r="H1" s="19" t="s">
        <v>6</v>
      </c>
    </row>
    <row r="3" spans="1:8" ht="60" x14ac:dyDescent="0.25">
      <c r="A3" s="3" t="s">
        <v>7</v>
      </c>
      <c r="B3" s="2" t="s">
        <v>43</v>
      </c>
      <c r="C3" s="16">
        <v>596.70000000000005</v>
      </c>
      <c r="D3" s="3" t="s">
        <v>9</v>
      </c>
      <c r="G3" s="20">
        <f>SUM(C3*E3)</f>
        <v>0</v>
      </c>
      <c r="H3" s="20">
        <f>SUM(C3*F3)</f>
        <v>0</v>
      </c>
    </row>
    <row r="4" spans="1:8" ht="45" x14ac:dyDescent="0.25">
      <c r="A4" s="3" t="s">
        <v>54</v>
      </c>
      <c r="B4" s="2" t="s">
        <v>236</v>
      </c>
      <c r="C4" s="27">
        <v>37.200000000000003</v>
      </c>
      <c r="D4" s="3" t="s">
        <v>9</v>
      </c>
      <c r="G4" s="20">
        <f t="shared" ref="G4:G5" si="0">SUM(C4*E4)</f>
        <v>0</v>
      </c>
      <c r="H4" s="20">
        <f t="shared" ref="H4:H5" si="1">SUM(C4*F4)</f>
        <v>0</v>
      </c>
    </row>
    <row r="5" spans="1:8" ht="45" x14ac:dyDescent="0.25">
      <c r="A5" s="3" t="s">
        <v>56</v>
      </c>
      <c r="B5" s="2" t="s">
        <v>237</v>
      </c>
      <c r="C5" s="27">
        <v>178.6</v>
      </c>
      <c r="D5" s="3" t="s">
        <v>9</v>
      </c>
      <c r="G5" s="20">
        <f t="shared" si="0"/>
        <v>0</v>
      </c>
      <c r="H5" s="20">
        <f t="shared" si="1"/>
        <v>0</v>
      </c>
    </row>
    <row r="6" spans="1:8" ht="60" x14ac:dyDescent="0.25">
      <c r="A6" s="3" t="s">
        <v>57</v>
      </c>
      <c r="B6" s="2" t="s">
        <v>238</v>
      </c>
      <c r="C6" s="54">
        <v>78.900000000000006</v>
      </c>
      <c r="D6" s="3" t="s">
        <v>9</v>
      </c>
      <c r="G6" s="20">
        <f t="shared" ref="G6" si="2">SUM(C6*E6)</f>
        <v>0</v>
      </c>
      <c r="H6" s="20">
        <f t="shared" ref="H6" si="3">SUM(C6*F6)</f>
        <v>0</v>
      </c>
    </row>
    <row r="7" spans="1:8" ht="60" x14ac:dyDescent="0.25">
      <c r="A7" s="3" t="s">
        <v>61</v>
      </c>
      <c r="B7" s="61" t="s">
        <v>224</v>
      </c>
      <c r="C7" s="45">
        <v>596.70000000000005</v>
      </c>
      <c r="D7" s="43" t="s">
        <v>9</v>
      </c>
      <c r="E7" s="46"/>
      <c r="F7" s="46"/>
      <c r="G7" s="20">
        <f t="shared" ref="G7" si="4">SUM(C7*E7)</f>
        <v>0</v>
      </c>
      <c r="H7" s="20">
        <f t="shared" ref="H7" si="5">SUM(C7*F7)</f>
        <v>0</v>
      </c>
    </row>
    <row r="8" spans="1:8" ht="15.75" thickBot="1" x14ac:dyDescent="0.3">
      <c r="A8" s="11"/>
      <c r="B8" s="12"/>
      <c r="C8" s="17"/>
      <c r="D8" s="11"/>
      <c r="E8" s="21"/>
      <c r="F8" s="21"/>
      <c r="G8" s="21"/>
      <c r="H8" s="21"/>
    </row>
    <row r="9" spans="1:8" s="7" customFormat="1" x14ac:dyDescent="0.25">
      <c r="A9" s="8"/>
      <c r="B9" s="9" t="s">
        <v>83</v>
      </c>
      <c r="C9" s="18"/>
      <c r="D9" s="8"/>
      <c r="E9" s="22"/>
      <c r="F9" s="22"/>
      <c r="G9" s="22">
        <f>SUM(G3:G8)</f>
        <v>0</v>
      </c>
      <c r="H9" s="22">
        <f>SUM(H3:H8)</f>
        <v>0</v>
      </c>
    </row>
  </sheetData>
  <pageMargins left="0.7" right="0.7" top="0.75" bottom="0.75" header="0.3" footer="0.3"/>
  <pageSetup paperSize="9" scale="8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Normal="100" workbookViewId="0">
      <selection activeCell="E2" sqref="E2"/>
    </sheetView>
  </sheetViews>
  <sheetFormatPr defaultRowHeight="15" x14ac:dyDescent="0.25"/>
  <cols>
    <col min="1" max="1" width="4" style="3" customWidth="1"/>
    <col min="2" max="2" width="35.7109375" style="2" customWidth="1"/>
    <col min="3" max="3" width="7.85546875" style="16" bestFit="1" customWidth="1"/>
    <col min="4" max="4" width="6.28515625" style="3" customWidth="1"/>
    <col min="5" max="6" width="9.140625" style="20"/>
    <col min="7" max="7" width="13.140625" style="20" customWidth="1"/>
    <col min="8" max="8" width="12.140625" style="20" customWidth="1"/>
    <col min="9" max="16384" width="9.140625" style="1"/>
  </cols>
  <sheetData>
    <row r="1" spans="1:11" s="4" customFormat="1" ht="30" x14ac:dyDescent="0.25">
      <c r="A1" s="4" t="s">
        <v>0</v>
      </c>
      <c r="B1" s="5" t="s">
        <v>1</v>
      </c>
      <c r="C1" s="15" t="s">
        <v>8</v>
      </c>
      <c r="D1" s="5" t="s">
        <v>2</v>
      </c>
      <c r="E1" s="19" t="s">
        <v>3</v>
      </c>
      <c r="F1" s="19" t="s">
        <v>4</v>
      </c>
      <c r="G1" s="19" t="s">
        <v>5</v>
      </c>
      <c r="H1" s="19" t="s">
        <v>6</v>
      </c>
    </row>
    <row r="3" spans="1:11" ht="45" x14ac:dyDescent="0.25">
      <c r="A3" s="3" t="s">
        <v>7</v>
      </c>
      <c r="B3" s="2" t="s">
        <v>144</v>
      </c>
      <c r="C3" s="16">
        <v>662.4</v>
      </c>
      <c r="D3" s="3" t="s">
        <v>9</v>
      </c>
      <c r="G3" s="20">
        <f>SUM(C3*E3)</f>
        <v>0</v>
      </c>
      <c r="H3" s="20">
        <f>SUM(C3*F3)</f>
        <v>0</v>
      </c>
    </row>
    <row r="4" spans="1:11" ht="60" x14ac:dyDescent="0.25">
      <c r="A4" s="3" t="s">
        <v>54</v>
      </c>
      <c r="B4" s="2" t="s">
        <v>145</v>
      </c>
      <c r="C4" s="16">
        <v>71.400000000000006</v>
      </c>
      <c r="D4" s="3" t="s">
        <v>9</v>
      </c>
      <c r="G4" s="20">
        <f>SUM(C4*E4)</f>
        <v>0</v>
      </c>
      <c r="H4" s="20">
        <f>SUM(C4*F4)</f>
        <v>0</v>
      </c>
    </row>
    <row r="5" spans="1:11" ht="60" x14ac:dyDescent="0.25">
      <c r="A5" s="3" t="s">
        <v>56</v>
      </c>
      <c r="B5" s="2" t="s">
        <v>44</v>
      </c>
      <c r="C5" s="16">
        <v>100.3</v>
      </c>
      <c r="D5" s="3" t="s">
        <v>9</v>
      </c>
      <c r="G5" s="20">
        <f t="shared" ref="G5:G12" si="0">SUM(C5*E5)</f>
        <v>0</v>
      </c>
      <c r="H5" s="20">
        <f t="shared" ref="H5:H12" si="1">SUM(C5*F5)</f>
        <v>0</v>
      </c>
    </row>
    <row r="6" spans="1:11" ht="30" x14ac:dyDescent="0.25">
      <c r="A6" s="3" t="s">
        <v>57</v>
      </c>
      <c r="B6" s="2" t="s">
        <v>45</v>
      </c>
      <c r="C6" s="16">
        <v>79.900000000000006</v>
      </c>
      <c r="D6" s="3" t="s">
        <v>32</v>
      </c>
      <c r="G6" s="20">
        <f t="shared" si="0"/>
        <v>0</v>
      </c>
      <c r="H6" s="20">
        <f t="shared" si="1"/>
        <v>0</v>
      </c>
    </row>
    <row r="7" spans="1:11" ht="60" x14ac:dyDescent="0.25">
      <c r="A7" s="3" t="s">
        <v>61</v>
      </c>
      <c r="B7" s="2" t="s">
        <v>47</v>
      </c>
      <c r="C7" s="16">
        <v>437.8</v>
      </c>
      <c r="D7" s="3" t="s">
        <v>9</v>
      </c>
      <c r="G7" s="20">
        <f t="shared" si="0"/>
        <v>0</v>
      </c>
      <c r="H7" s="20">
        <f t="shared" si="1"/>
        <v>0</v>
      </c>
    </row>
    <row r="8" spans="1:11" ht="45" x14ac:dyDescent="0.25">
      <c r="A8" s="3" t="s">
        <v>55</v>
      </c>
      <c r="B8" s="2" t="s">
        <v>46</v>
      </c>
      <c r="C8" s="16">
        <v>255</v>
      </c>
      <c r="D8" s="3" t="s">
        <v>32</v>
      </c>
      <c r="G8" s="20">
        <f t="shared" si="0"/>
        <v>0</v>
      </c>
      <c r="H8" s="20">
        <f t="shared" si="1"/>
        <v>0</v>
      </c>
    </row>
    <row r="9" spans="1:11" ht="45" x14ac:dyDescent="0.25">
      <c r="A9" s="3" t="s">
        <v>62</v>
      </c>
      <c r="B9" s="2" t="s">
        <v>146</v>
      </c>
      <c r="C9" s="16">
        <v>52.9</v>
      </c>
      <c r="D9" s="3" t="s">
        <v>9</v>
      </c>
      <c r="G9" s="20">
        <f t="shared" si="0"/>
        <v>0</v>
      </c>
      <c r="H9" s="20">
        <f t="shared" si="1"/>
        <v>0</v>
      </c>
    </row>
    <row r="10" spans="1:11" ht="120" x14ac:dyDescent="0.25">
      <c r="A10" s="3" t="s">
        <v>63</v>
      </c>
      <c r="B10" s="2" t="s">
        <v>201</v>
      </c>
      <c r="C10" s="16">
        <v>449.8</v>
      </c>
      <c r="D10" s="3" t="s">
        <v>9</v>
      </c>
      <c r="G10" s="20">
        <f t="shared" si="0"/>
        <v>0</v>
      </c>
      <c r="H10" s="20">
        <f t="shared" si="1"/>
        <v>0</v>
      </c>
    </row>
    <row r="11" spans="1:11" ht="45" x14ac:dyDescent="0.25">
      <c r="A11" s="3" t="s">
        <v>64</v>
      </c>
      <c r="B11" s="61" t="s">
        <v>221</v>
      </c>
      <c r="C11" s="57">
        <v>48.4</v>
      </c>
      <c r="D11" s="3" t="s">
        <v>9</v>
      </c>
      <c r="G11" s="20">
        <f t="shared" si="0"/>
        <v>0</v>
      </c>
      <c r="H11" s="20">
        <f t="shared" si="1"/>
        <v>0</v>
      </c>
      <c r="K11" s="59"/>
    </row>
    <row r="12" spans="1:11" s="51" customFormat="1" ht="45" x14ac:dyDescent="0.25">
      <c r="A12" s="3" t="s">
        <v>65</v>
      </c>
      <c r="B12" s="48" t="s">
        <v>147</v>
      </c>
      <c r="C12" s="49">
        <v>13.4</v>
      </c>
      <c r="D12" s="47" t="s">
        <v>32</v>
      </c>
      <c r="E12" s="50"/>
      <c r="F12" s="50"/>
      <c r="G12" s="50">
        <f t="shared" si="0"/>
        <v>0</v>
      </c>
      <c r="H12" s="50">
        <f t="shared" si="1"/>
        <v>0</v>
      </c>
    </row>
    <row r="13" spans="1:11" ht="15.75" thickBot="1" x14ac:dyDescent="0.3">
      <c r="A13" s="11"/>
      <c r="B13" s="12"/>
      <c r="C13" s="17"/>
      <c r="D13" s="11"/>
      <c r="E13" s="21"/>
      <c r="F13" s="21"/>
      <c r="G13" s="21"/>
      <c r="H13" s="21"/>
    </row>
    <row r="14" spans="1:11" s="7" customFormat="1" x14ac:dyDescent="0.25">
      <c r="A14" s="8"/>
      <c r="B14" s="9" t="s">
        <v>83</v>
      </c>
      <c r="C14" s="18"/>
      <c r="D14" s="8"/>
      <c r="E14" s="22"/>
      <c r="F14" s="22"/>
      <c r="G14" s="22">
        <f>SUM(G3:G13)</f>
        <v>0</v>
      </c>
      <c r="H14" s="22">
        <f>SUM(H3:H13)</f>
        <v>0</v>
      </c>
    </row>
  </sheetData>
  <pageMargins left="0.7" right="0.7" top="0.75" bottom="0.75" header="0.3" footer="0.3"/>
  <pageSetup paperSize="9" scale="8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Normal="100" workbookViewId="0">
      <selection activeCell="D2" sqref="D2"/>
    </sheetView>
  </sheetViews>
  <sheetFormatPr defaultRowHeight="15" x14ac:dyDescent="0.25"/>
  <cols>
    <col min="1" max="1" width="4" style="3" customWidth="1"/>
    <col min="2" max="2" width="35.7109375" style="2" customWidth="1"/>
    <col min="3" max="3" width="7.85546875" style="16" bestFit="1" customWidth="1"/>
    <col min="4" max="4" width="6.28515625" style="3" customWidth="1"/>
    <col min="5" max="6" width="9.140625" style="20"/>
    <col min="7" max="7" width="13.140625" style="20" customWidth="1"/>
    <col min="8" max="8" width="12.140625" style="20" customWidth="1"/>
    <col min="9" max="16384" width="9.140625" style="1"/>
  </cols>
  <sheetData>
    <row r="1" spans="1:8" s="4" customFormat="1" ht="30" x14ac:dyDescent="0.25">
      <c r="A1" s="4" t="s">
        <v>0</v>
      </c>
      <c r="B1" s="5" t="s">
        <v>1</v>
      </c>
      <c r="C1" s="15" t="s">
        <v>8</v>
      </c>
      <c r="D1" s="5" t="s">
        <v>2</v>
      </c>
      <c r="E1" s="19" t="s">
        <v>3</v>
      </c>
      <c r="F1" s="19" t="s">
        <v>4</v>
      </c>
      <c r="G1" s="19" t="s">
        <v>5</v>
      </c>
      <c r="H1" s="19" t="s">
        <v>6</v>
      </c>
    </row>
    <row r="3" spans="1:8" ht="45" x14ac:dyDescent="0.25">
      <c r="A3" s="3" t="s">
        <v>7</v>
      </c>
      <c r="B3" s="2" t="s">
        <v>199</v>
      </c>
      <c r="C3" s="16">
        <v>719.9</v>
      </c>
      <c r="D3" s="3" t="s">
        <v>9</v>
      </c>
      <c r="G3" s="20">
        <f>SUM(C3*E3)</f>
        <v>0</v>
      </c>
      <c r="H3" s="20">
        <f>SUM(C3*F3)</f>
        <v>0</v>
      </c>
    </row>
    <row r="4" spans="1:8" ht="30" x14ac:dyDescent="0.25">
      <c r="A4" s="3" t="s">
        <v>54</v>
      </c>
      <c r="B4" s="2" t="s">
        <v>202</v>
      </c>
      <c r="C4" s="16">
        <v>719.9</v>
      </c>
      <c r="D4" s="3" t="s">
        <v>9</v>
      </c>
      <c r="G4" s="20">
        <f t="shared" ref="G4:G11" si="0">SUM(C4*E4)</f>
        <v>0</v>
      </c>
      <c r="H4" s="20">
        <f t="shared" ref="H4:H11" si="1">SUM(C4*F4)</f>
        <v>0</v>
      </c>
    </row>
    <row r="5" spans="1:8" ht="30" x14ac:dyDescent="0.25">
      <c r="A5" s="3" t="s">
        <v>56</v>
      </c>
      <c r="B5" s="2" t="s">
        <v>148</v>
      </c>
      <c r="C5" s="16">
        <v>112.5</v>
      </c>
      <c r="D5" s="3" t="s">
        <v>32</v>
      </c>
      <c r="G5" s="20">
        <f t="shared" si="0"/>
        <v>0</v>
      </c>
      <c r="H5" s="20">
        <f>SUM(C5*F5)</f>
        <v>0</v>
      </c>
    </row>
    <row r="6" spans="1:8" ht="30" x14ac:dyDescent="0.25">
      <c r="A6" s="3" t="s">
        <v>57</v>
      </c>
      <c r="B6" s="2" t="s">
        <v>149</v>
      </c>
      <c r="C6" s="16">
        <v>23.7</v>
      </c>
      <c r="D6" s="3" t="s">
        <v>32</v>
      </c>
      <c r="G6" s="20">
        <f t="shared" si="0"/>
        <v>0</v>
      </c>
      <c r="H6" s="20">
        <f t="shared" si="1"/>
        <v>0</v>
      </c>
    </row>
    <row r="7" spans="1:8" ht="45" x14ac:dyDescent="0.25">
      <c r="A7" s="3" t="s">
        <v>61</v>
      </c>
      <c r="B7" s="2" t="s">
        <v>150</v>
      </c>
      <c r="C7" s="16">
        <v>23.7</v>
      </c>
      <c r="D7" s="3" t="s">
        <v>32</v>
      </c>
      <c r="G7" s="20">
        <f t="shared" si="0"/>
        <v>0</v>
      </c>
      <c r="H7" s="20">
        <f t="shared" si="1"/>
        <v>0</v>
      </c>
    </row>
    <row r="8" spans="1:8" ht="75" x14ac:dyDescent="0.25">
      <c r="A8" s="3" t="s">
        <v>55</v>
      </c>
      <c r="B8" s="2" t="s">
        <v>151</v>
      </c>
      <c r="C8" s="16">
        <v>12.6</v>
      </c>
      <c r="D8" s="3" t="s">
        <v>32</v>
      </c>
      <c r="G8" s="20">
        <f>SUM(C8*E8)</f>
        <v>0</v>
      </c>
      <c r="H8" s="20">
        <f t="shared" si="1"/>
        <v>0</v>
      </c>
    </row>
    <row r="9" spans="1:8" ht="45" x14ac:dyDescent="0.25">
      <c r="A9" s="3" t="s">
        <v>62</v>
      </c>
      <c r="B9" s="2" t="s">
        <v>203</v>
      </c>
      <c r="C9" s="16">
        <v>104.8</v>
      </c>
      <c r="D9" s="3" t="s">
        <v>32</v>
      </c>
      <c r="G9" s="20">
        <f t="shared" si="0"/>
        <v>0</v>
      </c>
      <c r="H9" s="20">
        <f t="shared" si="1"/>
        <v>0</v>
      </c>
    </row>
    <row r="10" spans="1:8" ht="30" x14ac:dyDescent="0.25">
      <c r="A10" s="3" t="s">
        <v>63</v>
      </c>
      <c r="B10" s="44" t="s">
        <v>152</v>
      </c>
      <c r="C10" s="45">
        <v>58.3</v>
      </c>
      <c r="D10" s="43" t="s">
        <v>32</v>
      </c>
      <c r="E10" s="46"/>
      <c r="F10" s="46"/>
      <c r="G10" s="20">
        <f t="shared" si="0"/>
        <v>0</v>
      </c>
      <c r="H10" s="20">
        <f t="shared" si="1"/>
        <v>0</v>
      </c>
    </row>
    <row r="11" spans="1:8" ht="45" x14ac:dyDescent="0.25">
      <c r="A11" s="3" t="s">
        <v>64</v>
      </c>
      <c r="B11" s="44" t="s">
        <v>153</v>
      </c>
      <c r="C11" s="45">
        <v>78.8</v>
      </c>
      <c r="D11" s="43" t="s">
        <v>32</v>
      </c>
      <c r="E11" s="46"/>
      <c r="F11" s="46"/>
      <c r="G11" s="20">
        <f t="shared" si="0"/>
        <v>0</v>
      </c>
      <c r="H11" s="20">
        <f t="shared" si="1"/>
        <v>0</v>
      </c>
    </row>
    <row r="12" spans="1:8" ht="30" x14ac:dyDescent="0.25">
      <c r="A12" s="3" t="s">
        <v>65</v>
      </c>
      <c r="B12" s="44" t="s">
        <v>200</v>
      </c>
      <c r="C12" s="54">
        <v>63.2</v>
      </c>
      <c r="D12" s="43" t="s">
        <v>32</v>
      </c>
      <c r="E12" s="46"/>
      <c r="F12" s="46"/>
      <c r="G12" s="20">
        <f t="shared" ref="G12" si="2">SUM(C12*E12)</f>
        <v>0</v>
      </c>
      <c r="H12" s="20">
        <f t="shared" ref="H12" si="3">SUM(C12*F12)</f>
        <v>0</v>
      </c>
    </row>
    <row r="13" spans="1:8" ht="15.75" thickBot="1" x14ac:dyDescent="0.3">
      <c r="A13" s="11"/>
      <c r="B13" s="12"/>
      <c r="C13" s="17"/>
      <c r="D13" s="11"/>
      <c r="E13" s="21"/>
      <c r="F13" s="21"/>
      <c r="G13" s="21"/>
      <c r="H13" s="21"/>
    </row>
    <row r="14" spans="1:8" s="7" customFormat="1" x14ac:dyDescent="0.25">
      <c r="A14" s="8"/>
      <c r="B14" s="9" t="s">
        <v>83</v>
      </c>
      <c r="C14" s="18"/>
      <c r="D14" s="8"/>
      <c r="E14" s="22"/>
      <c r="F14" s="22"/>
      <c r="G14" s="22">
        <f>SUM(G3:G13)</f>
        <v>0</v>
      </c>
      <c r="H14" s="22">
        <f>SUM(H3:H13)</f>
        <v>0</v>
      </c>
    </row>
  </sheetData>
  <pageMargins left="0.7" right="0.7" top="0.75" bottom="0.75" header="0.3" footer="0.3"/>
  <pageSetup paperSize="9" scale="8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>
      <selection activeCell="D2" sqref="D2"/>
    </sheetView>
  </sheetViews>
  <sheetFormatPr defaultRowHeight="15" x14ac:dyDescent="0.25"/>
  <cols>
    <col min="1" max="1" width="4" style="3" customWidth="1"/>
    <col min="2" max="2" width="37.42578125" style="2" customWidth="1"/>
    <col min="3" max="3" width="7.85546875" style="23" bestFit="1" customWidth="1"/>
    <col min="4" max="4" width="6.28515625" style="3" customWidth="1"/>
    <col min="5" max="6" width="9.140625" style="1"/>
    <col min="7" max="7" width="13.140625" style="1" customWidth="1"/>
    <col min="8" max="8" width="12.140625" style="1" customWidth="1"/>
    <col min="9" max="16384" width="9.140625" style="1"/>
  </cols>
  <sheetData>
    <row r="1" spans="1:8" s="4" customFormat="1" ht="30" x14ac:dyDescent="0.25">
      <c r="A1" s="4" t="s">
        <v>0</v>
      </c>
      <c r="B1" s="5" t="s">
        <v>1</v>
      </c>
      <c r="C1" s="24" t="s">
        <v>8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</row>
    <row r="3" spans="1:8" ht="75" x14ac:dyDescent="0.25">
      <c r="A3" s="3" t="s">
        <v>7</v>
      </c>
      <c r="B3" s="2" t="s">
        <v>160</v>
      </c>
      <c r="C3" s="16">
        <v>213.2</v>
      </c>
      <c r="D3" s="3" t="s">
        <v>9</v>
      </c>
      <c r="G3" s="1">
        <f>SUM(C3*E3)</f>
        <v>0</v>
      </c>
      <c r="H3" s="1">
        <f>SUM(C3*F3)</f>
        <v>0</v>
      </c>
    </row>
    <row r="4" spans="1:8" ht="60" x14ac:dyDescent="0.25">
      <c r="A4" s="3" t="s">
        <v>54</v>
      </c>
      <c r="B4" s="2" t="s">
        <v>53</v>
      </c>
      <c r="C4" s="23">
        <v>3</v>
      </c>
      <c r="D4" s="3" t="s">
        <v>11</v>
      </c>
      <c r="G4" s="1">
        <f t="shared" ref="G4:G39" si="0">SUM(C4*E4)</f>
        <v>0</v>
      </c>
      <c r="H4" s="1">
        <f t="shared" ref="H4:H39" si="1">SUM(C4*F4)</f>
        <v>0</v>
      </c>
    </row>
    <row r="5" spans="1:8" ht="30" x14ac:dyDescent="0.25">
      <c r="A5" s="3" t="s">
        <v>56</v>
      </c>
      <c r="B5" s="2" t="s">
        <v>161</v>
      </c>
      <c r="C5" s="23">
        <v>30</v>
      </c>
      <c r="D5" s="3" t="s">
        <v>11</v>
      </c>
      <c r="G5" s="1">
        <f t="shared" si="0"/>
        <v>0</v>
      </c>
      <c r="H5" s="1">
        <f t="shared" si="1"/>
        <v>0</v>
      </c>
    </row>
    <row r="6" spans="1:8" ht="45" x14ac:dyDescent="0.25">
      <c r="A6" s="3" t="s">
        <v>57</v>
      </c>
      <c r="B6" s="2" t="s">
        <v>162</v>
      </c>
      <c r="C6" s="23">
        <v>1</v>
      </c>
      <c r="D6" s="3" t="s">
        <v>11</v>
      </c>
      <c r="G6" s="1">
        <f t="shared" ref="G6:G8" si="2">SUM(C6*E6)</f>
        <v>0</v>
      </c>
      <c r="H6" s="1">
        <f t="shared" ref="H6:H8" si="3">SUM(C6*F6)</f>
        <v>0</v>
      </c>
    </row>
    <row r="7" spans="1:8" ht="30" x14ac:dyDescent="0.25">
      <c r="A7" s="3" t="s">
        <v>61</v>
      </c>
      <c r="B7" s="2" t="s">
        <v>163</v>
      </c>
      <c r="C7" s="27">
        <v>6.7</v>
      </c>
      <c r="D7" s="3" t="s">
        <v>9</v>
      </c>
      <c r="G7" s="1">
        <f t="shared" si="2"/>
        <v>0</v>
      </c>
      <c r="H7" s="1">
        <f t="shared" si="3"/>
        <v>0</v>
      </c>
    </row>
    <row r="8" spans="1:8" ht="45" x14ac:dyDescent="0.25">
      <c r="A8" s="3" t="s">
        <v>55</v>
      </c>
      <c r="B8" s="2" t="s">
        <v>196</v>
      </c>
      <c r="C8" s="55">
        <v>1</v>
      </c>
      <c r="D8" s="3" t="s">
        <v>11</v>
      </c>
      <c r="G8" s="1">
        <f t="shared" si="2"/>
        <v>0</v>
      </c>
      <c r="H8" s="1">
        <f t="shared" si="3"/>
        <v>0</v>
      </c>
    </row>
    <row r="9" spans="1:8" ht="60" x14ac:dyDescent="0.25">
      <c r="A9" s="3" t="s">
        <v>62</v>
      </c>
      <c r="B9" s="2" t="s">
        <v>164</v>
      </c>
      <c r="C9" s="23">
        <v>10</v>
      </c>
      <c r="D9" s="3" t="s">
        <v>11</v>
      </c>
      <c r="G9" s="1">
        <f t="shared" si="0"/>
        <v>0</v>
      </c>
      <c r="H9" s="1">
        <f t="shared" si="1"/>
        <v>0</v>
      </c>
    </row>
    <row r="10" spans="1:8" ht="60" x14ac:dyDescent="0.25">
      <c r="A10" s="3" t="s">
        <v>63</v>
      </c>
      <c r="B10" s="2" t="s">
        <v>165</v>
      </c>
      <c r="C10" s="56">
        <v>4</v>
      </c>
      <c r="D10" s="3" t="s">
        <v>11</v>
      </c>
      <c r="G10" s="1">
        <f t="shared" si="0"/>
        <v>0</v>
      </c>
      <c r="H10" s="1">
        <f t="shared" si="1"/>
        <v>0</v>
      </c>
    </row>
    <row r="11" spans="1:8" ht="60" x14ac:dyDescent="0.25">
      <c r="A11" s="3" t="s">
        <v>64</v>
      </c>
      <c r="B11" s="2" t="s">
        <v>166</v>
      </c>
      <c r="C11" s="23">
        <v>6</v>
      </c>
      <c r="D11" s="3" t="s">
        <v>11</v>
      </c>
      <c r="G11" s="1">
        <f t="shared" si="0"/>
        <v>0</v>
      </c>
      <c r="H11" s="1">
        <f t="shared" si="1"/>
        <v>0</v>
      </c>
    </row>
    <row r="12" spans="1:8" ht="75" x14ac:dyDescent="0.25">
      <c r="A12" s="3" t="s">
        <v>65</v>
      </c>
      <c r="B12" s="2" t="s">
        <v>167</v>
      </c>
      <c r="C12" s="23">
        <v>3</v>
      </c>
      <c r="D12" s="3" t="s">
        <v>11</v>
      </c>
      <c r="G12" s="1">
        <f t="shared" si="0"/>
        <v>0</v>
      </c>
      <c r="H12" s="1">
        <f t="shared" si="1"/>
        <v>0</v>
      </c>
    </row>
    <row r="13" spans="1:8" ht="75" x14ac:dyDescent="0.25">
      <c r="A13" s="3" t="s">
        <v>66</v>
      </c>
      <c r="B13" s="2" t="s">
        <v>168</v>
      </c>
      <c r="C13" s="23">
        <v>2</v>
      </c>
      <c r="D13" s="3" t="s">
        <v>11</v>
      </c>
      <c r="G13" s="1">
        <f t="shared" si="0"/>
        <v>0</v>
      </c>
      <c r="H13" s="1">
        <f t="shared" si="1"/>
        <v>0</v>
      </c>
    </row>
    <row r="14" spans="1:8" ht="60" x14ac:dyDescent="0.25">
      <c r="A14" s="3" t="s">
        <v>67</v>
      </c>
      <c r="B14" s="2" t="s">
        <v>169</v>
      </c>
      <c r="C14" s="23">
        <v>4</v>
      </c>
      <c r="D14" s="3" t="s">
        <v>11</v>
      </c>
      <c r="G14" s="1">
        <f t="shared" si="0"/>
        <v>0</v>
      </c>
      <c r="H14" s="1">
        <f t="shared" si="1"/>
        <v>0</v>
      </c>
    </row>
    <row r="15" spans="1:8" ht="90" x14ac:dyDescent="0.25">
      <c r="A15" s="3" t="s">
        <v>68</v>
      </c>
      <c r="B15" s="2" t="s">
        <v>170</v>
      </c>
      <c r="C15" s="23">
        <v>3</v>
      </c>
      <c r="D15" s="3" t="s">
        <v>11</v>
      </c>
      <c r="G15" s="1">
        <f t="shared" si="0"/>
        <v>0</v>
      </c>
      <c r="H15" s="1">
        <f t="shared" si="1"/>
        <v>0</v>
      </c>
    </row>
    <row r="16" spans="1:8" ht="60" x14ac:dyDescent="0.25">
      <c r="A16" s="3" t="s">
        <v>69</v>
      </c>
      <c r="B16" s="2" t="s">
        <v>171</v>
      </c>
      <c r="C16" s="23">
        <v>6</v>
      </c>
      <c r="D16" s="3" t="s">
        <v>11</v>
      </c>
      <c r="G16" s="1">
        <f t="shared" si="0"/>
        <v>0</v>
      </c>
      <c r="H16" s="1">
        <f t="shared" si="1"/>
        <v>0</v>
      </c>
    </row>
    <row r="17" spans="1:8" ht="90" x14ac:dyDescent="0.25">
      <c r="A17" s="3" t="s">
        <v>70</v>
      </c>
      <c r="B17" s="2" t="s">
        <v>172</v>
      </c>
      <c r="C17" s="23">
        <v>1</v>
      </c>
      <c r="D17" s="3" t="s">
        <v>11</v>
      </c>
      <c r="G17" s="1">
        <f t="shared" si="0"/>
        <v>0</v>
      </c>
      <c r="H17" s="1">
        <f t="shared" si="1"/>
        <v>0</v>
      </c>
    </row>
    <row r="18" spans="1:8" ht="60" x14ac:dyDescent="0.25">
      <c r="A18" s="3" t="s">
        <v>71</v>
      </c>
      <c r="B18" s="44" t="s">
        <v>173</v>
      </c>
      <c r="C18" s="52">
        <v>1</v>
      </c>
      <c r="D18" s="3" t="s">
        <v>11</v>
      </c>
      <c r="E18" s="53"/>
      <c r="F18" s="53"/>
      <c r="G18" s="53">
        <f t="shared" si="0"/>
        <v>0</v>
      </c>
      <c r="H18" s="53">
        <f t="shared" si="1"/>
        <v>0</v>
      </c>
    </row>
    <row r="19" spans="1:8" ht="90" x14ac:dyDescent="0.25">
      <c r="A19" s="3" t="s">
        <v>72</v>
      </c>
      <c r="B19" s="2" t="s">
        <v>174</v>
      </c>
      <c r="C19" s="52">
        <v>1</v>
      </c>
      <c r="D19" s="3" t="s">
        <v>11</v>
      </c>
      <c r="E19" s="53"/>
      <c r="F19" s="53"/>
      <c r="G19" s="53">
        <f t="shared" si="0"/>
        <v>0</v>
      </c>
      <c r="H19" s="53">
        <f t="shared" si="1"/>
        <v>0</v>
      </c>
    </row>
    <row r="20" spans="1:8" ht="75" x14ac:dyDescent="0.25">
      <c r="A20" s="3" t="s">
        <v>73</v>
      </c>
      <c r="B20" s="44" t="s">
        <v>175</v>
      </c>
      <c r="C20" s="52">
        <v>1</v>
      </c>
      <c r="D20" s="3" t="s">
        <v>11</v>
      </c>
      <c r="E20" s="53"/>
      <c r="F20" s="53"/>
      <c r="G20" s="53">
        <f t="shared" si="0"/>
        <v>0</v>
      </c>
      <c r="H20" s="53">
        <f t="shared" si="1"/>
        <v>0</v>
      </c>
    </row>
    <row r="21" spans="1:8" ht="75" x14ac:dyDescent="0.25">
      <c r="A21" s="3" t="s">
        <v>74</v>
      </c>
      <c r="B21" s="44" t="s">
        <v>176</v>
      </c>
      <c r="C21" s="52">
        <v>1</v>
      </c>
      <c r="D21" s="3" t="s">
        <v>11</v>
      </c>
      <c r="E21" s="53"/>
      <c r="F21" s="53"/>
      <c r="G21" s="53">
        <f t="shared" si="0"/>
        <v>0</v>
      </c>
      <c r="H21" s="53">
        <f t="shared" si="1"/>
        <v>0</v>
      </c>
    </row>
    <row r="22" spans="1:8" ht="90" x14ac:dyDescent="0.25">
      <c r="A22" s="3" t="s">
        <v>75</v>
      </c>
      <c r="B22" s="44" t="s">
        <v>204</v>
      </c>
      <c r="C22" s="52">
        <v>6</v>
      </c>
      <c r="D22" s="43" t="s">
        <v>11</v>
      </c>
      <c r="E22" s="53"/>
      <c r="F22" s="53"/>
      <c r="G22" s="53">
        <f t="shared" si="0"/>
        <v>0</v>
      </c>
      <c r="H22" s="53">
        <f t="shared" si="1"/>
        <v>0</v>
      </c>
    </row>
    <row r="23" spans="1:8" ht="90" x14ac:dyDescent="0.25">
      <c r="A23" s="3" t="s">
        <v>76</v>
      </c>
      <c r="B23" s="44" t="s">
        <v>205</v>
      </c>
      <c r="C23" s="52">
        <v>3</v>
      </c>
      <c r="D23" s="43" t="s">
        <v>11</v>
      </c>
      <c r="E23" s="53"/>
      <c r="F23" s="53"/>
      <c r="G23" s="53">
        <f t="shared" si="0"/>
        <v>0</v>
      </c>
      <c r="H23" s="53">
        <f t="shared" si="1"/>
        <v>0</v>
      </c>
    </row>
    <row r="24" spans="1:8" ht="90" x14ac:dyDescent="0.25">
      <c r="A24" s="3" t="s">
        <v>77</v>
      </c>
      <c r="B24" s="44" t="s">
        <v>206</v>
      </c>
      <c r="C24" s="52">
        <v>1</v>
      </c>
      <c r="D24" s="43" t="s">
        <v>11</v>
      </c>
      <c r="E24" s="53"/>
      <c r="F24" s="53"/>
      <c r="G24" s="53">
        <f t="shared" si="0"/>
        <v>0</v>
      </c>
      <c r="H24" s="53">
        <f t="shared" si="1"/>
        <v>0</v>
      </c>
    </row>
    <row r="25" spans="1:8" ht="90" x14ac:dyDescent="0.25">
      <c r="A25" s="3" t="s">
        <v>78</v>
      </c>
      <c r="B25" s="44" t="s">
        <v>177</v>
      </c>
      <c r="C25" s="52">
        <v>1</v>
      </c>
      <c r="D25" s="43" t="s">
        <v>11</v>
      </c>
      <c r="E25" s="53"/>
      <c r="F25" s="53"/>
      <c r="G25" s="53">
        <f t="shared" si="0"/>
        <v>0</v>
      </c>
      <c r="H25" s="53">
        <f t="shared" si="1"/>
        <v>0</v>
      </c>
    </row>
    <row r="26" spans="1:8" ht="90" x14ac:dyDescent="0.25">
      <c r="A26" s="3" t="s">
        <v>79</v>
      </c>
      <c r="B26" s="44" t="s">
        <v>178</v>
      </c>
      <c r="C26" s="52">
        <v>1</v>
      </c>
      <c r="D26" s="43" t="s">
        <v>11</v>
      </c>
      <c r="E26" s="53"/>
      <c r="F26" s="53"/>
      <c r="G26" s="53">
        <f t="shared" si="0"/>
        <v>0</v>
      </c>
      <c r="H26" s="53">
        <f t="shared" si="1"/>
        <v>0</v>
      </c>
    </row>
    <row r="27" spans="1:8" ht="75" x14ac:dyDescent="0.25">
      <c r="A27" s="3" t="s">
        <v>80</v>
      </c>
      <c r="B27" s="44" t="s">
        <v>179</v>
      </c>
      <c r="C27" s="52">
        <v>6</v>
      </c>
      <c r="D27" s="43" t="s">
        <v>11</v>
      </c>
      <c r="E27" s="53"/>
      <c r="F27" s="53"/>
      <c r="G27" s="53">
        <f t="shared" si="0"/>
        <v>0</v>
      </c>
      <c r="H27" s="53">
        <f t="shared" si="1"/>
        <v>0</v>
      </c>
    </row>
    <row r="28" spans="1:8" ht="60" x14ac:dyDescent="0.25">
      <c r="A28" s="3" t="s">
        <v>81</v>
      </c>
      <c r="B28" s="44" t="s">
        <v>180</v>
      </c>
      <c r="C28" s="52">
        <v>3</v>
      </c>
      <c r="D28" s="43" t="s">
        <v>11</v>
      </c>
      <c r="E28" s="53"/>
      <c r="F28" s="53"/>
      <c r="G28" s="53">
        <f t="shared" si="0"/>
        <v>0</v>
      </c>
      <c r="H28" s="53">
        <f t="shared" si="1"/>
        <v>0</v>
      </c>
    </row>
    <row r="29" spans="1:8" ht="90" x14ac:dyDescent="0.25">
      <c r="A29" s="3" t="s">
        <v>82</v>
      </c>
      <c r="B29" s="44" t="s">
        <v>181</v>
      </c>
      <c r="C29" s="52">
        <v>2</v>
      </c>
      <c r="D29" s="43" t="s">
        <v>11</v>
      </c>
      <c r="E29" s="53"/>
      <c r="F29" s="53"/>
      <c r="G29" s="53">
        <f t="shared" si="0"/>
        <v>0</v>
      </c>
      <c r="H29" s="53">
        <f t="shared" si="1"/>
        <v>0</v>
      </c>
    </row>
    <row r="30" spans="1:8" ht="75" x14ac:dyDescent="0.25">
      <c r="A30" s="3" t="s">
        <v>183</v>
      </c>
      <c r="B30" s="44" t="s">
        <v>207</v>
      </c>
      <c r="C30" s="52">
        <v>2</v>
      </c>
      <c r="D30" s="43" t="s">
        <v>11</v>
      </c>
      <c r="E30" s="53"/>
      <c r="F30" s="53"/>
      <c r="G30" s="53">
        <f t="shared" si="0"/>
        <v>0</v>
      </c>
      <c r="H30" s="53">
        <f t="shared" si="1"/>
        <v>0</v>
      </c>
    </row>
    <row r="31" spans="1:8" ht="75" x14ac:dyDescent="0.25">
      <c r="A31" s="3" t="s">
        <v>184</v>
      </c>
      <c r="B31" s="44" t="s">
        <v>208</v>
      </c>
      <c r="C31" s="52">
        <v>1</v>
      </c>
      <c r="D31" s="43" t="s">
        <v>11</v>
      </c>
      <c r="E31" s="53"/>
      <c r="F31" s="53"/>
      <c r="G31" s="53">
        <f t="shared" si="0"/>
        <v>0</v>
      </c>
      <c r="H31" s="53">
        <f t="shared" si="1"/>
        <v>0</v>
      </c>
    </row>
    <row r="32" spans="1:8" ht="75" x14ac:dyDescent="0.25">
      <c r="A32" s="3" t="s">
        <v>185</v>
      </c>
      <c r="B32" s="44" t="s">
        <v>209</v>
      </c>
      <c r="C32" s="52">
        <v>9</v>
      </c>
      <c r="D32" s="43" t="s">
        <v>11</v>
      </c>
      <c r="E32" s="53"/>
      <c r="F32" s="53"/>
      <c r="G32" s="53">
        <f t="shared" si="0"/>
        <v>0</v>
      </c>
      <c r="H32" s="53">
        <f t="shared" si="1"/>
        <v>0</v>
      </c>
    </row>
    <row r="33" spans="1:8" ht="75" x14ac:dyDescent="0.25">
      <c r="A33" s="3" t="s">
        <v>186</v>
      </c>
      <c r="B33" s="44" t="s">
        <v>210</v>
      </c>
      <c r="C33" s="52">
        <v>2</v>
      </c>
      <c r="D33" s="43" t="s">
        <v>11</v>
      </c>
      <c r="E33" s="53"/>
      <c r="F33" s="53"/>
      <c r="G33" s="53">
        <f t="shared" si="0"/>
        <v>0</v>
      </c>
      <c r="H33" s="53">
        <f t="shared" si="1"/>
        <v>0</v>
      </c>
    </row>
    <row r="34" spans="1:8" ht="75" x14ac:dyDescent="0.25">
      <c r="A34" s="3" t="s">
        <v>187</v>
      </c>
      <c r="B34" s="44" t="s">
        <v>211</v>
      </c>
      <c r="C34" s="52">
        <v>1</v>
      </c>
      <c r="D34" s="43" t="s">
        <v>11</v>
      </c>
      <c r="E34" s="53"/>
      <c r="F34" s="53"/>
      <c r="G34" s="53">
        <f t="shared" si="0"/>
        <v>0</v>
      </c>
      <c r="H34" s="53">
        <f t="shared" si="1"/>
        <v>0</v>
      </c>
    </row>
    <row r="35" spans="1:8" ht="75" x14ac:dyDescent="0.25">
      <c r="A35" s="3" t="s">
        <v>188</v>
      </c>
      <c r="B35" s="44" t="s">
        <v>212</v>
      </c>
      <c r="C35" s="52">
        <v>3</v>
      </c>
      <c r="D35" s="43" t="s">
        <v>11</v>
      </c>
      <c r="E35" s="53"/>
      <c r="F35" s="53"/>
      <c r="G35" s="53">
        <f t="shared" si="0"/>
        <v>0</v>
      </c>
      <c r="H35" s="53">
        <f t="shared" si="1"/>
        <v>0</v>
      </c>
    </row>
    <row r="36" spans="1:8" ht="75" x14ac:dyDescent="0.25">
      <c r="A36" s="3" t="s">
        <v>189</v>
      </c>
      <c r="B36" s="44" t="s">
        <v>213</v>
      </c>
      <c r="C36" s="52">
        <v>1</v>
      </c>
      <c r="D36" s="43" t="s">
        <v>11</v>
      </c>
      <c r="E36" s="53"/>
      <c r="F36" s="53"/>
      <c r="G36" s="53">
        <f t="shared" si="0"/>
        <v>0</v>
      </c>
      <c r="H36" s="53">
        <f t="shared" si="1"/>
        <v>0</v>
      </c>
    </row>
    <row r="37" spans="1:8" ht="75" x14ac:dyDescent="0.25">
      <c r="A37" s="3" t="s">
        <v>190</v>
      </c>
      <c r="B37" s="44" t="s">
        <v>214</v>
      </c>
      <c r="C37" s="52">
        <v>1</v>
      </c>
      <c r="D37" s="43" t="s">
        <v>11</v>
      </c>
      <c r="E37" s="53"/>
      <c r="F37" s="53"/>
      <c r="G37" s="53">
        <f t="shared" si="0"/>
        <v>0</v>
      </c>
      <c r="H37" s="53">
        <f t="shared" si="1"/>
        <v>0</v>
      </c>
    </row>
    <row r="38" spans="1:8" ht="75" x14ac:dyDescent="0.25">
      <c r="A38" s="3" t="s">
        <v>191</v>
      </c>
      <c r="B38" s="44" t="s">
        <v>215</v>
      </c>
      <c r="C38" s="52">
        <v>1</v>
      </c>
      <c r="D38" s="43" t="s">
        <v>11</v>
      </c>
      <c r="E38" s="53"/>
      <c r="F38" s="53"/>
      <c r="G38" s="53">
        <f t="shared" si="0"/>
        <v>0</v>
      </c>
      <c r="H38" s="53">
        <f t="shared" si="1"/>
        <v>0</v>
      </c>
    </row>
    <row r="39" spans="1:8" ht="75" x14ac:dyDescent="0.25">
      <c r="A39" s="3" t="s">
        <v>197</v>
      </c>
      <c r="B39" s="44" t="s">
        <v>216</v>
      </c>
      <c r="C39" s="52">
        <v>2</v>
      </c>
      <c r="D39" s="43" t="s">
        <v>11</v>
      </c>
      <c r="E39" s="53"/>
      <c r="F39" s="53"/>
      <c r="G39" s="53">
        <f t="shared" si="0"/>
        <v>0</v>
      </c>
      <c r="H39" s="53">
        <f t="shared" si="1"/>
        <v>0</v>
      </c>
    </row>
    <row r="40" spans="1:8" ht="15.75" thickBot="1" x14ac:dyDescent="0.3">
      <c r="A40" s="11"/>
      <c r="B40" s="12"/>
      <c r="C40" s="26"/>
      <c r="D40" s="11"/>
      <c r="E40" s="13"/>
      <c r="F40" s="13"/>
      <c r="G40" s="13"/>
      <c r="H40" s="13"/>
    </row>
    <row r="41" spans="1:8" s="7" customFormat="1" x14ac:dyDescent="0.25">
      <c r="A41" s="8"/>
      <c r="B41" s="9" t="s">
        <v>83</v>
      </c>
      <c r="C41" s="25"/>
      <c r="D41" s="8"/>
      <c r="E41" s="10"/>
      <c r="F41" s="10"/>
      <c r="G41" s="10">
        <f>SUM(G3:G40)</f>
        <v>0</v>
      </c>
      <c r="H41" s="10">
        <f>SUM(H3:H40)</f>
        <v>0</v>
      </c>
    </row>
  </sheetData>
  <pageMargins left="0.7" right="0.7" top="0.75" bottom="0.75" header="0.3" footer="0.3"/>
  <pageSetup paperSize="9" scale="8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selection activeCell="E2" sqref="E2"/>
    </sheetView>
  </sheetViews>
  <sheetFormatPr defaultRowHeight="15" x14ac:dyDescent="0.25"/>
  <cols>
    <col min="1" max="1" width="4" style="3" customWidth="1"/>
    <col min="2" max="2" width="35.7109375" style="2" customWidth="1"/>
    <col min="3" max="3" width="7.85546875" style="3" bestFit="1" customWidth="1"/>
    <col min="4" max="4" width="6.28515625" style="3" customWidth="1"/>
    <col min="5" max="5" width="9.140625" style="20" customWidth="1"/>
    <col min="6" max="6" width="9.140625" style="20"/>
    <col min="7" max="7" width="13.140625" style="20" customWidth="1"/>
    <col min="8" max="8" width="12.140625" style="20" customWidth="1"/>
    <col min="9" max="16384" width="9.140625" style="1"/>
  </cols>
  <sheetData>
    <row r="1" spans="1:11" s="4" customFormat="1" ht="30" x14ac:dyDescent="0.25">
      <c r="A1" s="4" t="s">
        <v>0</v>
      </c>
      <c r="B1" s="5" t="s">
        <v>1</v>
      </c>
      <c r="C1" s="4" t="s">
        <v>8</v>
      </c>
      <c r="D1" s="5" t="s">
        <v>2</v>
      </c>
      <c r="E1" s="19" t="s">
        <v>3</v>
      </c>
      <c r="F1" s="19" t="s">
        <v>4</v>
      </c>
      <c r="G1" s="19" t="s">
        <v>5</v>
      </c>
      <c r="H1" s="19" t="s">
        <v>6</v>
      </c>
    </row>
    <row r="3" spans="1:11" ht="60" x14ac:dyDescent="0.25">
      <c r="A3" s="3" t="s">
        <v>7</v>
      </c>
      <c r="B3" s="2" t="s">
        <v>217</v>
      </c>
      <c r="C3" s="16">
        <v>16.100000000000001</v>
      </c>
      <c r="D3" s="3" t="s">
        <v>32</v>
      </c>
      <c r="G3" s="20">
        <f>SUM(C3*E3)</f>
        <v>0</v>
      </c>
      <c r="H3" s="20">
        <f>SUM(C3*F3)</f>
        <v>0</v>
      </c>
    </row>
    <row r="4" spans="1:11" ht="45" x14ac:dyDescent="0.25">
      <c r="A4" s="3" t="s">
        <v>54</v>
      </c>
      <c r="B4" s="2" t="s">
        <v>182</v>
      </c>
      <c r="C4" s="23">
        <v>4</v>
      </c>
      <c r="D4" s="3" t="s">
        <v>11</v>
      </c>
      <c r="G4" s="20">
        <f t="shared" ref="G4" si="0">SUM(C4*E4)</f>
        <v>0</v>
      </c>
      <c r="H4" s="20">
        <f t="shared" ref="H4" si="1">SUM(C4*F4)</f>
        <v>0</v>
      </c>
    </row>
    <row r="5" spans="1:11" ht="45" x14ac:dyDescent="0.25">
      <c r="A5" s="3" t="s">
        <v>56</v>
      </c>
      <c r="B5" s="2" t="s">
        <v>192</v>
      </c>
      <c r="C5" s="16">
        <v>29.8</v>
      </c>
      <c r="D5" s="3" t="s">
        <v>9</v>
      </c>
      <c r="G5" s="20">
        <f t="shared" ref="G5:G10" si="2">SUM(C5*E5)</f>
        <v>0</v>
      </c>
      <c r="H5" s="20">
        <f t="shared" ref="H5:H10" si="3">SUM(C5*F5)</f>
        <v>0</v>
      </c>
    </row>
    <row r="6" spans="1:11" ht="45" x14ac:dyDescent="0.25">
      <c r="A6" s="3" t="s">
        <v>57</v>
      </c>
      <c r="B6" s="2" t="s">
        <v>193</v>
      </c>
      <c r="C6" s="16">
        <v>20.3</v>
      </c>
      <c r="D6" s="3" t="s">
        <v>9</v>
      </c>
      <c r="G6" s="20">
        <f t="shared" si="2"/>
        <v>0</v>
      </c>
      <c r="H6" s="20">
        <f t="shared" si="3"/>
        <v>0</v>
      </c>
    </row>
    <row r="7" spans="1:11" ht="45" x14ac:dyDescent="0.25">
      <c r="A7" s="3" t="s">
        <v>61</v>
      </c>
      <c r="B7" s="2" t="s">
        <v>194</v>
      </c>
      <c r="C7" s="16">
        <v>20.3</v>
      </c>
      <c r="D7" s="3" t="s">
        <v>9</v>
      </c>
      <c r="G7" s="20">
        <f t="shared" si="2"/>
        <v>0</v>
      </c>
      <c r="H7" s="20">
        <f t="shared" si="3"/>
        <v>0</v>
      </c>
    </row>
    <row r="8" spans="1:11" ht="45" x14ac:dyDescent="0.25">
      <c r="A8" s="3" t="s">
        <v>55</v>
      </c>
      <c r="B8" s="44" t="s">
        <v>195</v>
      </c>
      <c r="C8" s="45">
        <v>20.3</v>
      </c>
      <c r="D8" s="43" t="s">
        <v>9</v>
      </c>
      <c r="E8" s="46"/>
      <c r="F8" s="46"/>
      <c r="G8" s="20">
        <f t="shared" si="2"/>
        <v>0</v>
      </c>
      <c r="H8" s="20">
        <f t="shared" si="3"/>
        <v>0</v>
      </c>
    </row>
    <row r="9" spans="1:11" ht="60" x14ac:dyDescent="0.25">
      <c r="A9" s="3" t="s">
        <v>62</v>
      </c>
      <c r="B9" s="48" t="s">
        <v>226</v>
      </c>
      <c r="C9" s="45">
        <v>1</v>
      </c>
      <c r="D9" s="43" t="s">
        <v>11</v>
      </c>
      <c r="E9" s="46"/>
      <c r="F9" s="46"/>
      <c r="G9" s="46">
        <f t="shared" si="2"/>
        <v>0</v>
      </c>
      <c r="H9" s="46">
        <f t="shared" si="3"/>
        <v>0</v>
      </c>
      <c r="K9" s="59"/>
    </row>
    <row r="10" spans="1:11" ht="30" x14ac:dyDescent="0.25">
      <c r="A10" s="3" t="s">
        <v>63</v>
      </c>
      <c r="B10" s="48" t="s">
        <v>225</v>
      </c>
      <c r="C10" s="54">
        <v>1</v>
      </c>
      <c r="D10" s="43" t="s">
        <v>11</v>
      </c>
      <c r="E10" s="46"/>
      <c r="F10" s="46"/>
      <c r="G10" s="46">
        <f t="shared" si="2"/>
        <v>0</v>
      </c>
      <c r="H10" s="46">
        <f t="shared" si="3"/>
        <v>0</v>
      </c>
    </row>
    <row r="11" spans="1:11" x14ac:dyDescent="0.25">
      <c r="A11" s="43"/>
      <c r="B11" s="60"/>
      <c r="C11" s="45"/>
      <c r="D11" s="43"/>
      <c r="E11" s="46"/>
      <c r="F11" s="46"/>
      <c r="G11" s="46"/>
      <c r="H11" s="46"/>
    </row>
    <row r="12" spans="1:11" ht="15.75" thickBot="1" x14ac:dyDescent="0.3">
      <c r="A12" s="11"/>
      <c r="B12" s="12"/>
      <c r="C12" s="11"/>
      <c r="D12" s="11"/>
      <c r="E12" s="21"/>
      <c r="F12" s="21"/>
      <c r="G12" s="21"/>
      <c r="H12" s="21"/>
    </row>
    <row r="13" spans="1:11" s="7" customFormat="1" x14ac:dyDescent="0.25">
      <c r="A13" s="8"/>
      <c r="B13" s="9" t="s">
        <v>83</v>
      </c>
      <c r="C13" s="8"/>
      <c r="D13" s="8"/>
      <c r="E13" s="22"/>
      <c r="F13" s="22"/>
      <c r="G13" s="22">
        <f>SUM(G3:G12)</f>
        <v>0</v>
      </c>
      <c r="H13" s="22">
        <f>SUM(H3:H12)</f>
        <v>0</v>
      </c>
    </row>
  </sheetData>
  <pageMargins left="0.7" right="0.7" top="0.75" bottom="0.75" header="0.3" footer="0.3"/>
  <pageSetup paperSize="9" scale="8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C7" sqref="C7"/>
    </sheetView>
  </sheetViews>
  <sheetFormatPr defaultRowHeight="15" x14ac:dyDescent="0.25"/>
  <cols>
    <col min="1" max="1" width="4" style="3" customWidth="1"/>
    <col min="2" max="2" width="37.28515625" style="2" customWidth="1"/>
    <col min="3" max="3" width="9.7109375" style="16" bestFit="1" customWidth="1"/>
    <col min="4" max="4" width="6.28515625" style="3" customWidth="1"/>
    <col min="5" max="6" width="9.140625" style="20"/>
    <col min="7" max="7" width="13.140625" style="20" customWidth="1"/>
    <col min="8" max="8" width="12.140625" style="20" customWidth="1"/>
    <col min="9" max="16384" width="9.140625" style="1"/>
  </cols>
  <sheetData>
    <row r="1" spans="1:8" s="4" customFormat="1" ht="30" x14ac:dyDescent="0.25">
      <c r="A1" s="4" t="s">
        <v>0</v>
      </c>
      <c r="B1" s="5" t="s">
        <v>1</v>
      </c>
      <c r="C1" s="15" t="s">
        <v>8</v>
      </c>
      <c r="D1" s="5" t="s">
        <v>2</v>
      </c>
      <c r="E1" s="19" t="s">
        <v>3</v>
      </c>
      <c r="F1" s="19" t="s">
        <v>4</v>
      </c>
      <c r="G1" s="19" t="s">
        <v>5</v>
      </c>
      <c r="H1" s="19" t="s">
        <v>6</v>
      </c>
    </row>
    <row r="3" spans="1:8" ht="45" x14ac:dyDescent="0.25">
      <c r="A3" s="3" t="s">
        <v>7</v>
      </c>
      <c r="B3" s="2" t="s">
        <v>49</v>
      </c>
      <c r="C3" s="16">
        <v>1630.4</v>
      </c>
      <c r="D3" s="3" t="s">
        <v>9</v>
      </c>
      <c r="G3" s="20">
        <f>SUM(C3*E3)</f>
        <v>0</v>
      </c>
      <c r="H3" s="20">
        <f>SUM(C3*F3)</f>
        <v>0</v>
      </c>
    </row>
    <row r="4" spans="1:8" ht="45" x14ac:dyDescent="0.25">
      <c r="A4" s="3" t="s">
        <v>54</v>
      </c>
      <c r="B4" s="2" t="s">
        <v>154</v>
      </c>
      <c r="C4" s="16">
        <v>854.2</v>
      </c>
      <c r="D4" s="3" t="s">
        <v>9</v>
      </c>
      <c r="G4" s="20">
        <f t="shared" ref="G4:G8" si="0">SUM(C4*E4)</f>
        <v>0</v>
      </c>
      <c r="H4" s="20">
        <f t="shared" ref="H4:H8" si="1">SUM(C4*F4)</f>
        <v>0</v>
      </c>
    </row>
    <row r="5" spans="1:8" ht="45" x14ac:dyDescent="0.25">
      <c r="A5" s="3" t="s">
        <v>56</v>
      </c>
      <c r="B5" s="2" t="s">
        <v>155</v>
      </c>
      <c r="C5" s="16">
        <v>224.3</v>
      </c>
      <c r="D5" s="3" t="s">
        <v>9</v>
      </c>
      <c r="G5" s="20">
        <f t="shared" si="0"/>
        <v>0</v>
      </c>
      <c r="H5" s="20">
        <f t="shared" si="1"/>
        <v>0</v>
      </c>
    </row>
    <row r="6" spans="1:8" ht="30" x14ac:dyDescent="0.25">
      <c r="A6" s="3" t="s">
        <v>57</v>
      </c>
      <c r="B6" s="2" t="s">
        <v>50</v>
      </c>
      <c r="C6" s="16">
        <v>2708.9</v>
      </c>
      <c r="D6" s="3" t="s">
        <v>9</v>
      </c>
      <c r="G6" s="20">
        <f t="shared" si="0"/>
        <v>0</v>
      </c>
      <c r="H6" s="20">
        <f t="shared" si="1"/>
        <v>0</v>
      </c>
    </row>
    <row r="7" spans="1:8" ht="45" x14ac:dyDescent="0.25">
      <c r="A7" s="3" t="s">
        <v>61</v>
      </c>
      <c r="B7" s="2" t="s">
        <v>218</v>
      </c>
      <c r="C7" s="16">
        <v>40.200000000000003</v>
      </c>
      <c r="D7" s="3" t="s">
        <v>9</v>
      </c>
      <c r="G7" s="20">
        <f t="shared" si="0"/>
        <v>0</v>
      </c>
      <c r="H7" s="20">
        <f t="shared" si="1"/>
        <v>0</v>
      </c>
    </row>
    <row r="8" spans="1:8" ht="30" x14ac:dyDescent="0.25">
      <c r="A8" s="3" t="s">
        <v>55</v>
      </c>
      <c r="B8" s="2" t="s">
        <v>156</v>
      </c>
      <c r="C8" s="16">
        <v>383.8</v>
      </c>
      <c r="D8" s="3" t="s">
        <v>9</v>
      </c>
      <c r="G8" s="20">
        <f t="shared" si="0"/>
        <v>0</v>
      </c>
      <c r="H8" s="20">
        <f t="shared" si="1"/>
        <v>0</v>
      </c>
    </row>
    <row r="9" spans="1:8" ht="15.75" thickBot="1" x14ac:dyDescent="0.3">
      <c r="A9" s="11"/>
      <c r="B9" s="12"/>
      <c r="C9" s="17"/>
      <c r="D9" s="11"/>
      <c r="E9" s="21"/>
      <c r="F9" s="21"/>
      <c r="G9" s="21"/>
      <c r="H9" s="21"/>
    </row>
    <row r="10" spans="1:8" s="7" customFormat="1" x14ac:dyDescent="0.25">
      <c r="A10" s="8"/>
      <c r="B10" s="9" t="s">
        <v>83</v>
      </c>
      <c r="C10" s="18"/>
      <c r="D10" s="8"/>
      <c r="E10" s="22"/>
      <c r="F10" s="22"/>
      <c r="G10" s="22">
        <f>SUM(G3:G9)</f>
        <v>0</v>
      </c>
      <c r="H10" s="22">
        <f>SUM(H3:H9)</f>
        <v>0</v>
      </c>
    </row>
  </sheetData>
  <pageMargins left="0.7" right="0.7" top="0.75" bottom="0.75" header="0.3" footer="0.3"/>
  <pageSetup paperSize="9" scale="8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workbookViewId="0">
      <selection activeCell="D2" sqref="D2"/>
    </sheetView>
  </sheetViews>
  <sheetFormatPr defaultRowHeight="15" x14ac:dyDescent="0.25"/>
  <cols>
    <col min="1" max="1" width="4" style="3" customWidth="1"/>
    <col min="2" max="2" width="35.7109375" style="2" customWidth="1"/>
    <col min="3" max="3" width="7.85546875" style="16" bestFit="1" customWidth="1"/>
    <col min="4" max="4" width="6.28515625" style="3" customWidth="1"/>
    <col min="5" max="6" width="9.140625" style="20"/>
    <col min="7" max="7" width="13.140625" style="20" customWidth="1"/>
    <col min="8" max="8" width="12.140625" style="20" customWidth="1"/>
    <col min="9" max="16384" width="9.140625" style="1"/>
  </cols>
  <sheetData>
    <row r="1" spans="1:8" s="4" customFormat="1" ht="30" x14ac:dyDescent="0.25">
      <c r="A1" s="4" t="s">
        <v>0</v>
      </c>
      <c r="B1" s="5" t="s">
        <v>1</v>
      </c>
      <c r="C1" s="15" t="s">
        <v>8</v>
      </c>
      <c r="D1" s="5" t="s">
        <v>2</v>
      </c>
      <c r="E1" s="19" t="s">
        <v>3</v>
      </c>
      <c r="F1" s="19" t="s">
        <v>4</v>
      </c>
      <c r="G1" s="19" t="s">
        <v>5</v>
      </c>
      <c r="H1" s="19" t="s">
        <v>6</v>
      </c>
    </row>
    <row r="3" spans="1:8" ht="60" x14ac:dyDescent="0.25">
      <c r="A3" s="3" t="s">
        <v>7</v>
      </c>
      <c r="B3" s="2" t="s">
        <v>28</v>
      </c>
      <c r="C3" s="16">
        <v>238.5</v>
      </c>
      <c r="D3" s="3" t="s">
        <v>9</v>
      </c>
      <c r="G3" s="20">
        <f>SUM(C3*E3)</f>
        <v>0</v>
      </c>
      <c r="H3" s="20">
        <f>SUM(C3*F3)</f>
        <v>0</v>
      </c>
    </row>
    <row r="4" spans="1:8" ht="60" x14ac:dyDescent="0.25">
      <c r="A4" s="3" t="s">
        <v>54</v>
      </c>
      <c r="B4" s="2" t="s">
        <v>29</v>
      </c>
      <c r="C4" s="16">
        <v>862.2</v>
      </c>
      <c r="D4" s="3" t="s">
        <v>9</v>
      </c>
      <c r="G4" s="20">
        <f t="shared" ref="G4:G17" si="0">SUM(C4*E4)</f>
        <v>0</v>
      </c>
      <c r="H4" s="20">
        <f t="shared" ref="H4:H17" si="1">SUM(C4*F4)</f>
        <v>0</v>
      </c>
    </row>
    <row r="5" spans="1:8" ht="60" x14ac:dyDescent="0.25">
      <c r="A5" s="3" t="s">
        <v>56</v>
      </c>
      <c r="B5" s="2" t="s">
        <v>30</v>
      </c>
      <c r="C5" s="16">
        <v>594</v>
      </c>
      <c r="D5" s="3" t="s">
        <v>9</v>
      </c>
      <c r="G5" s="20">
        <f t="shared" si="0"/>
        <v>0</v>
      </c>
      <c r="H5" s="20">
        <f t="shared" si="1"/>
        <v>0</v>
      </c>
    </row>
    <row r="6" spans="1:8" ht="45" x14ac:dyDescent="0.25">
      <c r="A6" s="3" t="s">
        <v>57</v>
      </c>
      <c r="B6" s="2" t="s">
        <v>27</v>
      </c>
      <c r="C6" s="16">
        <v>594</v>
      </c>
      <c r="D6" s="3" t="s">
        <v>9</v>
      </c>
      <c r="G6" s="20">
        <f t="shared" si="0"/>
        <v>0</v>
      </c>
      <c r="H6" s="20">
        <f t="shared" si="1"/>
        <v>0</v>
      </c>
    </row>
    <row r="7" spans="1:8" ht="45" x14ac:dyDescent="0.25">
      <c r="A7" s="3" t="s">
        <v>61</v>
      </c>
      <c r="B7" s="2" t="s">
        <v>31</v>
      </c>
      <c r="C7" s="16">
        <v>457.7</v>
      </c>
      <c r="D7" s="3" t="s">
        <v>32</v>
      </c>
      <c r="G7" s="20">
        <f t="shared" si="0"/>
        <v>0</v>
      </c>
      <c r="H7" s="20">
        <f t="shared" si="1"/>
        <v>0</v>
      </c>
    </row>
    <row r="8" spans="1:8" ht="30" x14ac:dyDescent="0.25">
      <c r="A8" s="3" t="s">
        <v>55</v>
      </c>
      <c r="B8" s="2" t="s">
        <v>158</v>
      </c>
      <c r="C8" s="16">
        <v>128.19999999999999</v>
      </c>
      <c r="D8" s="3" t="s">
        <v>9</v>
      </c>
      <c r="G8" s="20">
        <f t="shared" si="0"/>
        <v>0</v>
      </c>
      <c r="H8" s="20">
        <f t="shared" si="1"/>
        <v>0</v>
      </c>
    </row>
    <row r="9" spans="1:8" ht="30" x14ac:dyDescent="0.25">
      <c r="A9" s="3" t="s">
        <v>62</v>
      </c>
      <c r="B9" s="2" t="s">
        <v>42</v>
      </c>
      <c r="C9" s="16">
        <v>816.6</v>
      </c>
      <c r="D9" s="3" t="s">
        <v>9</v>
      </c>
      <c r="G9" s="20">
        <f t="shared" si="0"/>
        <v>0</v>
      </c>
      <c r="H9" s="20">
        <f t="shared" si="1"/>
        <v>0</v>
      </c>
    </row>
    <row r="10" spans="1:8" ht="60" x14ac:dyDescent="0.25">
      <c r="A10" s="3" t="s">
        <v>63</v>
      </c>
      <c r="B10" s="2" t="s">
        <v>38</v>
      </c>
      <c r="C10" s="16">
        <v>128.19999999999999</v>
      </c>
      <c r="D10" s="3" t="s">
        <v>9</v>
      </c>
      <c r="G10" s="20">
        <f t="shared" si="0"/>
        <v>0</v>
      </c>
      <c r="H10" s="20">
        <f t="shared" si="1"/>
        <v>0</v>
      </c>
    </row>
    <row r="11" spans="1:8" ht="90" x14ac:dyDescent="0.25">
      <c r="A11" s="3" t="s">
        <v>64</v>
      </c>
      <c r="B11" s="2" t="s">
        <v>198</v>
      </c>
      <c r="C11" s="16">
        <v>96.7</v>
      </c>
      <c r="D11" s="3" t="s">
        <v>9</v>
      </c>
      <c r="G11" s="20">
        <f t="shared" si="0"/>
        <v>0</v>
      </c>
      <c r="H11" s="20">
        <f t="shared" si="1"/>
        <v>0</v>
      </c>
    </row>
    <row r="12" spans="1:8" ht="30" x14ac:dyDescent="0.25">
      <c r="A12" s="3" t="s">
        <v>65</v>
      </c>
      <c r="B12" s="2" t="s">
        <v>39</v>
      </c>
      <c r="C12" s="23">
        <v>2</v>
      </c>
      <c r="D12" s="3" t="s">
        <v>11</v>
      </c>
      <c r="G12" s="20">
        <f t="shared" si="0"/>
        <v>0</v>
      </c>
      <c r="H12" s="20">
        <f t="shared" si="1"/>
        <v>0</v>
      </c>
    </row>
    <row r="13" spans="1:8" ht="60" x14ac:dyDescent="0.25">
      <c r="A13" s="3" t="s">
        <v>66</v>
      </c>
      <c r="B13" s="2" t="s">
        <v>40</v>
      </c>
      <c r="C13" s="16">
        <v>688.4</v>
      </c>
      <c r="D13" s="3" t="s">
        <v>9</v>
      </c>
      <c r="G13" s="20">
        <f t="shared" si="0"/>
        <v>0</v>
      </c>
      <c r="H13" s="20">
        <f t="shared" si="1"/>
        <v>0</v>
      </c>
    </row>
    <row r="14" spans="1:8" ht="60" x14ac:dyDescent="0.25">
      <c r="A14" s="3" t="s">
        <v>67</v>
      </c>
      <c r="B14" s="2" t="s">
        <v>41</v>
      </c>
      <c r="C14" s="16">
        <v>1376.8</v>
      </c>
      <c r="D14" s="3" t="s">
        <v>9</v>
      </c>
      <c r="G14" s="20">
        <f t="shared" si="0"/>
        <v>0</v>
      </c>
      <c r="H14" s="20">
        <f t="shared" si="1"/>
        <v>0</v>
      </c>
    </row>
    <row r="15" spans="1:8" ht="45" x14ac:dyDescent="0.25">
      <c r="A15" s="3" t="s">
        <v>68</v>
      </c>
      <c r="B15" s="2" t="s">
        <v>48</v>
      </c>
      <c r="C15" s="16">
        <v>443.6</v>
      </c>
      <c r="D15" s="3" t="s">
        <v>9</v>
      </c>
      <c r="G15" s="20">
        <f t="shared" si="0"/>
        <v>0</v>
      </c>
      <c r="H15" s="20">
        <f t="shared" si="1"/>
        <v>0</v>
      </c>
    </row>
    <row r="16" spans="1:8" ht="75" x14ac:dyDescent="0.25">
      <c r="A16" s="3" t="s">
        <v>69</v>
      </c>
      <c r="B16" s="2" t="s">
        <v>52</v>
      </c>
      <c r="C16" s="16">
        <v>859.4</v>
      </c>
      <c r="D16" s="3" t="s">
        <v>9</v>
      </c>
      <c r="G16" s="20">
        <f t="shared" si="0"/>
        <v>0</v>
      </c>
      <c r="H16" s="20">
        <f t="shared" si="1"/>
        <v>0</v>
      </c>
    </row>
    <row r="17" spans="1:8" ht="30" x14ac:dyDescent="0.25">
      <c r="A17" s="3" t="s">
        <v>70</v>
      </c>
      <c r="B17" s="2" t="s">
        <v>59</v>
      </c>
      <c r="C17" s="16">
        <v>99</v>
      </c>
      <c r="D17" s="3" t="s">
        <v>9</v>
      </c>
      <c r="G17" s="20">
        <f t="shared" si="0"/>
        <v>0</v>
      </c>
      <c r="H17" s="20">
        <f t="shared" si="1"/>
        <v>0</v>
      </c>
    </row>
    <row r="18" spans="1:8" ht="15.75" thickBot="1" x14ac:dyDescent="0.3">
      <c r="A18" s="11"/>
      <c r="B18" s="12"/>
      <c r="C18" s="17"/>
      <c r="D18" s="11"/>
      <c r="E18" s="21"/>
      <c r="F18" s="21"/>
      <c r="G18" s="21"/>
      <c r="H18" s="21"/>
    </row>
    <row r="19" spans="1:8" s="7" customFormat="1" x14ac:dyDescent="0.25">
      <c r="A19" s="8"/>
      <c r="B19" s="9" t="s">
        <v>83</v>
      </c>
      <c r="C19" s="18"/>
      <c r="D19" s="8"/>
      <c r="E19" s="22"/>
      <c r="F19" s="22"/>
      <c r="G19" s="22">
        <f>SUM(G3:G18)</f>
        <v>0</v>
      </c>
      <c r="H19" s="22">
        <f>SUM(H3:H18)</f>
        <v>0</v>
      </c>
    </row>
  </sheetData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3" zoomScaleNormal="100" workbookViewId="0">
      <selection activeCell="D26" sqref="D26"/>
    </sheetView>
  </sheetViews>
  <sheetFormatPr defaultRowHeight="15" x14ac:dyDescent="0.25"/>
  <cols>
    <col min="1" max="1" width="38.7109375" customWidth="1"/>
    <col min="3" max="4" width="12.7109375" customWidth="1"/>
  </cols>
  <sheetData>
    <row r="1" spans="1:4" ht="15.75" x14ac:dyDescent="0.25">
      <c r="A1" s="81" t="s">
        <v>85</v>
      </c>
      <c r="B1" s="81"/>
      <c r="C1" s="81"/>
      <c r="D1" s="81"/>
    </row>
    <row r="2" spans="1:4" ht="15.75" x14ac:dyDescent="0.25">
      <c r="A2" s="81" t="s">
        <v>86</v>
      </c>
      <c r="B2" s="81"/>
      <c r="C2" s="81"/>
      <c r="D2" s="81"/>
    </row>
    <row r="4" spans="1:4" ht="15.75" thickBot="1" x14ac:dyDescent="0.3">
      <c r="A4" s="32" t="s">
        <v>84</v>
      </c>
      <c r="B4" s="29"/>
      <c r="C4" s="32" t="s">
        <v>5</v>
      </c>
      <c r="D4" s="32" t="s">
        <v>6</v>
      </c>
    </row>
    <row r="5" spans="1:4" x14ac:dyDescent="0.25">
      <c r="A5" s="10"/>
      <c r="B5" s="10"/>
      <c r="C5" s="10"/>
      <c r="D5" s="10"/>
    </row>
    <row r="6" spans="1:4" x14ac:dyDescent="0.25">
      <c r="A6" s="28" t="s">
        <v>104</v>
      </c>
      <c r="B6" s="28"/>
      <c r="C6" s="31">
        <f>SUM('Ideiglenes melléklétesítmények'!G14)</f>
        <v>0</v>
      </c>
      <c r="D6" s="31">
        <f>SUM('Ideiglenes melléklétesítmények'!H14)</f>
        <v>0</v>
      </c>
    </row>
    <row r="7" spans="1:4" x14ac:dyDescent="0.25">
      <c r="A7" s="1" t="s">
        <v>87</v>
      </c>
      <c r="B7" s="1"/>
      <c r="C7" s="20">
        <f>SUM('Zsaluzás, állványozás'!G11)</f>
        <v>0</v>
      </c>
      <c r="D7" s="20">
        <f>SUM('Zsaluzás, állványozás'!H11)</f>
        <v>0</v>
      </c>
    </row>
    <row r="8" spans="1:4" x14ac:dyDescent="0.25">
      <c r="A8" s="1" t="s">
        <v>88</v>
      </c>
      <c r="B8" s="1"/>
      <c r="C8" s="20">
        <f>SUM('Írtás, szikla és földmunka'!G13)</f>
        <v>0</v>
      </c>
      <c r="D8" s="20">
        <f>SUM('Írtás, szikla és földmunka'!H13)</f>
        <v>0</v>
      </c>
    </row>
    <row r="9" spans="1:4" x14ac:dyDescent="0.25">
      <c r="A9" s="1" t="s">
        <v>89</v>
      </c>
      <c r="B9" s="1"/>
      <c r="C9" s="20">
        <f>SUM(Alapozás!G10)</f>
        <v>0</v>
      </c>
      <c r="D9" s="20">
        <f>SUM(Alapozás!H10)</f>
        <v>0</v>
      </c>
    </row>
    <row r="10" spans="1:4" x14ac:dyDescent="0.25">
      <c r="A10" s="1" t="s">
        <v>234</v>
      </c>
      <c r="B10" s="1"/>
      <c r="C10" s="20">
        <f>SUM('Szivárgó építés'!G8)</f>
        <v>0</v>
      </c>
      <c r="D10" s="20">
        <f>SUM('Szivárgó építés'!H8)</f>
        <v>0</v>
      </c>
    </row>
    <row r="11" spans="1:4" x14ac:dyDescent="0.25">
      <c r="A11" s="1" t="s">
        <v>90</v>
      </c>
      <c r="B11" s="1"/>
      <c r="C11" s="20">
        <f>SUM('Helyszíni beton és vasbeton '!G11)</f>
        <v>0</v>
      </c>
      <c r="D11" s="20">
        <f>SUM('Helyszíni beton és vasbeton '!H11)</f>
        <v>0</v>
      </c>
    </row>
    <row r="12" spans="1:4" x14ac:dyDescent="0.25">
      <c r="A12" s="1" t="s">
        <v>91</v>
      </c>
      <c r="B12" s="1"/>
      <c r="C12" s="20">
        <f>SUM('Előregyártott szerkezetek'!G7)</f>
        <v>0</v>
      </c>
      <c r="D12" s="20">
        <f>SUM('Előregyártott szerkezetek'!H7)</f>
        <v>0</v>
      </c>
    </row>
    <row r="13" spans="1:4" x14ac:dyDescent="0.25">
      <c r="A13" s="1" t="s">
        <v>92</v>
      </c>
      <c r="B13" s="1"/>
      <c r="C13" s="20">
        <f>SUM('Kőműves munkák'!G10)</f>
        <v>0</v>
      </c>
      <c r="D13" s="20">
        <f>SUM('Kőműves munkák'!H10)</f>
        <v>0</v>
      </c>
    </row>
    <row r="14" spans="1:4" x14ac:dyDescent="0.25">
      <c r="A14" s="1" t="s">
        <v>93</v>
      </c>
      <c r="B14" s="1"/>
      <c r="C14" s="20">
        <f>SUM(Ácsmunka!G9)</f>
        <v>0</v>
      </c>
      <c r="D14" s="20">
        <f>SUM(Vakolás!H7)</f>
        <v>0</v>
      </c>
    </row>
    <row r="15" spans="1:4" x14ac:dyDescent="0.25">
      <c r="A15" s="1" t="s">
        <v>94</v>
      </c>
      <c r="B15" s="1"/>
      <c r="C15" s="20">
        <f>SUM(Vakolás!G7)</f>
        <v>0</v>
      </c>
      <c r="D15" s="20">
        <f>SUM(Vakolás!H7)</f>
        <v>0</v>
      </c>
    </row>
    <row r="16" spans="1:4" x14ac:dyDescent="0.25">
      <c r="A16" s="1" t="s">
        <v>95</v>
      </c>
      <c r="B16" s="1"/>
      <c r="C16" s="20">
        <f>SUM(Szárazépítészet!G9)</f>
        <v>0</v>
      </c>
      <c r="D16" s="20">
        <f>SUM(Szárazépítészet!H9)</f>
        <v>0</v>
      </c>
    </row>
    <row r="17" spans="1:4" x14ac:dyDescent="0.25">
      <c r="A17" s="1" t="s">
        <v>96</v>
      </c>
      <c r="B17" s="1"/>
      <c r="C17" s="20">
        <f>SUM('Aljzatkészítés, burkolás'!G14)</f>
        <v>0</v>
      </c>
      <c r="D17" s="20">
        <f>SUM('Aljzatkészítés, burkolás'!H14)</f>
        <v>0</v>
      </c>
    </row>
    <row r="18" spans="1:4" x14ac:dyDescent="0.25">
      <c r="A18" s="1" t="s">
        <v>97</v>
      </c>
      <c r="B18" s="1"/>
      <c r="C18" s="20">
        <f>SUM(Bádogozás!G14)</f>
        <v>0</v>
      </c>
      <c r="D18" s="20">
        <f>SUM(Bádogozás!H14)</f>
        <v>0</v>
      </c>
    </row>
    <row r="19" spans="1:4" x14ac:dyDescent="0.25">
      <c r="A19" s="1" t="s">
        <v>98</v>
      </c>
      <c r="B19" s="1"/>
      <c r="C19" s="1">
        <f>SUM('Asztalos munkák'!G41)</f>
        <v>0</v>
      </c>
      <c r="D19" s="1">
        <f>SUM('Asztalos munkák'!H41)</f>
        <v>0</v>
      </c>
    </row>
    <row r="20" spans="1:4" x14ac:dyDescent="0.25">
      <c r="A20" s="1" t="s">
        <v>99</v>
      </c>
      <c r="B20" s="1"/>
      <c r="C20" s="20">
        <f>SUM('Lakatos munkák'!G13)</f>
        <v>0</v>
      </c>
      <c r="D20" s="20">
        <f>SUM('Lakatos munkák'!H13)</f>
        <v>0</v>
      </c>
    </row>
    <row r="21" spans="1:4" x14ac:dyDescent="0.25">
      <c r="A21" s="1" t="s">
        <v>100</v>
      </c>
      <c r="B21" s="1"/>
      <c r="C21" s="20">
        <f>SUM(Felületképzés!G10)</f>
        <v>0</v>
      </c>
      <c r="D21" s="20">
        <f>SUM(Felületképzés!H10)</f>
        <v>0</v>
      </c>
    </row>
    <row r="22" spans="1:4" x14ac:dyDescent="0.25">
      <c r="A22" s="1" t="s">
        <v>101</v>
      </c>
      <c r="B22" s="1"/>
      <c r="C22" s="20">
        <f>SUM(Szigetelés!G19)</f>
        <v>0</v>
      </c>
      <c r="D22" s="20">
        <f>SUM(Szigetelés!H19)</f>
        <v>0</v>
      </c>
    </row>
    <row r="23" spans="1:4" x14ac:dyDescent="0.25">
      <c r="A23" s="1" t="s">
        <v>102</v>
      </c>
      <c r="B23" s="1"/>
      <c r="C23" s="20">
        <f>SUM(Akadálymentesítés!G6)</f>
        <v>0</v>
      </c>
      <c r="D23" s="20">
        <f>SUM(Akadálymentesítés!H6)</f>
        <v>0</v>
      </c>
    </row>
    <row r="24" spans="1:4" ht="15.75" thickBot="1" x14ac:dyDescent="0.3">
      <c r="A24" s="13"/>
      <c r="B24" s="13"/>
      <c r="C24" s="13"/>
      <c r="D24" s="13"/>
    </row>
    <row r="25" spans="1:4" s="30" customFormat="1" x14ac:dyDescent="0.25">
      <c r="A25" s="10" t="s">
        <v>103</v>
      </c>
      <c r="B25" s="10"/>
      <c r="C25" s="22">
        <f>SUM(C6:C24)</f>
        <v>0</v>
      </c>
      <c r="D25" s="22">
        <f>SUM(D6:D24)</f>
        <v>0</v>
      </c>
    </row>
  </sheetData>
  <mergeCells count="2">
    <mergeCell ref="A1:D1"/>
    <mergeCell ref="A2:D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B2" sqref="B2"/>
    </sheetView>
  </sheetViews>
  <sheetFormatPr defaultRowHeight="15" x14ac:dyDescent="0.25"/>
  <cols>
    <col min="1" max="1" width="4" style="3" customWidth="1"/>
    <col min="2" max="2" width="35.7109375" style="2" customWidth="1"/>
    <col min="3" max="3" width="7.85546875" style="16" bestFit="1" customWidth="1"/>
    <col min="4" max="4" width="6.28515625" style="3" customWidth="1"/>
    <col min="5" max="6" width="9.140625" style="20"/>
    <col min="7" max="7" width="13.140625" style="20" customWidth="1"/>
    <col min="8" max="8" width="12.140625" style="20" customWidth="1"/>
    <col min="9" max="16384" width="9.140625" style="1"/>
  </cols>
  <sheetData>
    <row r="1" spans="1:8" s="4" customFormat="1" ht="30" x14ac:dyDescent="0.25">
      <c r="A1" s="4" t="s">
        <v>0</v>
      </c>
      <c r="B1" s="5" t="s">
        <v>1</v>
      </c>
      <c r="C1" s="15" t="s">
        <v>8</v>
      </c>
      <c r="D1" s="5" t="s">
        <v>2</v>
      </c>
      <c r="E1" s="19" t="s">
        <v>3</v>
      </c>
      <c r="F1" s="19" t="s">
        <v>4</v>
      </c>
      <c r="G1" s="19" t="s">
        <v>5</v>
      </c>
      <c r="H1" s="19" t="s">
        <v>6</v>
      </c>
    </row>
    <row r="3" spans="1:8" ht="60" x14ac:dyDescent="0.25">
      <c r="A3" s="3" t="s">
        <v>7</v>
      </c>
      <c r="B3" s="2" t="s">
        <v>58</v>
      </c>
      <c r="C3" s="23">
        <v>1</v>
      </c>
      <c r="D3" s="3" t="s">
        <v>11</v>
      </c>
      <c r="G3" s="20">
        <f>SUM(C3*E3)</f>
        <v>0</v>
      </c>
      <c r="H3" s="20">
        <f>SUM(C3*F3)</f>
        <v>0</v>
      </c>
    </row>
    <row r="4" spans="1:8" ht="30" x14ac:dyDescent="0.25">
      <c r="A4" s="3" t="s">
        <v>54</v>
      </c>
      <c r="B4" s="2" t="s">
        <v>157</v>
      </c>
      <c r="C4" s="23">
        <v>50</v>
      </c>
      <c r="D4" s="3" t="s">
        <v>11</v>
      </c>
      <c r="G4" s="20">
        <f t="shared" ref="G4" si="0">SUM(C4*E4)</f>
        <v>0</v>
      </c>
      <c r="H4" s="20">
        <f t="shared" ref="H4" si="1">SUM(C4*F4)</f>
        <v>0</v>
      </c>
    </row>
    <row r="5" spans="1:8" ht="15.75" thickBot="1" x14ac:dyDescent="0.3">
      <c r="A5" s="11"/>
      <c r="B5" s="12"/>
      <c r="C5" s="17"/>
      <c r="D5" s="11"/>
      <c r="E5" s="21"/>
      <c r="F5" s="21"/>
      <c r="G5" s="21"/>
      <c r="H5" s="21"/>
    </row>
    <row r="6" spans="1:8" x14ac:dyDescent="0.25">
      <c r="A6" s="14"/>
      <c r="B6" s="9" t="s">
        <v>83</v>
      </c>
      <c r="C6" s="18"/>
      <c r="D6" s="8"/>
      <c r="E6" s="22"/>
      <c r="F6" s="22"/>
      <c r="G6" s="22">
        <f>SUM(G3:G5)</f>
        <v>0</v>
      </c>
      <c r="H6" s="22">
        <f>SUM(H3:H5)</f>
        <v>0</v>
      </c>
    </row>
  </sheetData>
  <pageMargins left="0.7" right="0.7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Normal="100" workbookViewId="0">
      <selection activeCell="E2" sqref="E2"/>
    </sheetView>
  </sheetViews>
  <sheetFormatPr defaultRowHeight="15" x14ac:dyDescent="0.25"/>
  <cols>
    <col min="1" max="1" width="4" style="3" customWidth="1"/>
    <col min="2" max="2" width="35.7109375" style="2" customWidth="1"/>
    <col min="3" max="3" width="7.85546875" style="3" bestFit="1" customWidth="1"/>
    <col min="4" max="4" width="6.28515625" style="3" customWidth="1"/>
    <col min="5" max="6" width="9.140625" style="20"/>
    <col min="7" max="7" width="13.140625" style="20" customWidth="1"/>
    <col min="8" max="8" width="12.140625" style="20" customWidth="1"/>
    <col min="9" max="16384" width="9.140625" style="1"/>
  </cols>
  <sheetData>
    <row r="1" spans="1:8" s="4" customFormat="1" ht="30" x14ac:dyDescent="0.25">
      <c r="A1" s="4" t="s">
        <v>0</v>
      </c>
      <c r="B1" s="5" t="s">
        <v>1</v>
      </c>
      <c r="C1" s="4" t="s">
        <v>8</v>
      </c>
      <c r="D1" s="5" t="s">
        <v>2</v>
      </c>
      <c r="E1" s="19" t="s">
        <v>3</v>
      </c>
      <c r="F1" s="19" t="s">
        <v>4</v>
      </c>
      <c r="G1" s="19" t="s">
        <v>5</v>
      </c>
      <c r="H1" s="19" t="s">
        <v>6</v>
      </c>
    </row>
    <row r="3" spans="1:8" ht="30" x14ac:dyDescent="0.25">
      <c r="A3" s="3" t="s">
        <v>7</v>
      </c>
      <c r="B3" s="2" t="s">
        <v>10</v>
      </c>
      <c r="C3" s="16">
        <v>160</v>
      </c>
      <c r="D3" s="3" t="s">
        <v>9</v>
      </c>
      <c r="G3" s="20">
        <f>SUM(C3*E3)</f>
        <v>0</v>
      </c>
      <c r="H3" s="20">
        <f>SUM(C3*F3)</f>
        <v>0</v>
      </c>
    </row>
    <row r="4" spans="1:8" ht="30" x14ac:dyDescent="0.25">
      <c r="A4" s="3" t="s">
        <v>54</v>
      </c>
      <c r="B4" s="2" t="s">
        <v>12</v>
      </c>
      <c r="C4" s="23">
        <v>6</v>
      </c>
      <c r="D4" s="3" t="s">
        <v>13</v>
      </c>
      <c r="G4" s="20">
        <f t="shared" ref="G4:G12" si="0">SUM(C4*E4)</f>
        <v>0</v>
      </c>
      <c r="H4" s="20">
        <f t="shared" ref="H4:H12" si="1">SUM(C4*F4)</f>
        <v>0</v>
      </c>
    </row>
    <row r="5" spans="1:8" ht="30" x14ac:dyDescent="0.25">
      <c r="A5" s="3" t="s">
        <v>56</v>
      </c>
      <c r="B5" s="2" t="s">
        <v>14</v>
      </c>
      <c r="C5" s="23">
        <v>6</v>
      </c>
      <c r="D5" s="3" t="s">
        <v>13</v>
      </c>
      <c r="G5" s="20">
        <f t="shared" si="0"/>
        <v>0</v>
      </c>
      <c r="H5" s="20">
        <f t="shared" si="1"/>
        <v>0</v>
      </c>
    </row>
    <row r="6" spans="1:8" ht="30" x14ac:dyDescent="0.25">
      <c r="A6" s="3" t="s">
        <v>57</v>
      </c>
      <c r="B6" s="2" t="s">
        <v>159</v>
      </c>
      <c r="C6" s="23">
        <v>6</v>
      </c>
      <c r="D6" s="3" t="s">
        <v>13</v>
      </c>
      <c r="G6" s="20">
        <f t="shared" si="0"/>
        <v>0</v>
      </c>
      <c r="H6" s="20">
        <f t="shared" si="1"/>
        <v>0</v>
      </c>
    </row>
    <row r="7" spans="1:8" x14ac:dyDescent="0.25">
      <c r="A7" s="3" t="s">
        <v>61</v>
      </c>
      <c r="B7" s="2" t="s">
        <v>15</v>
      </c>
      <c r="C7" s="23">
        <v>1</v>
      </c>
      <c r="D7" s="3" t="s">
        <v>16</v>
      </c>
      <c r="G7" s="20">
        <f t="shared" si="0"/>
        <v>0</v>
      </c>
      <c r="H7" s="20">
        <f t="shared" si="1"/>
        <v>0</v>
      </c>
    </row>
    <row r="8" spans="1:8" x14ac:dyDescent="0.25">
      <c r="A8" s="3" t="s">
        <v>55</v>
      </c>
      <c r="B8" s="2" t="s">
        <v>17</v>
      </c>
      <c r="C8" s="23">
        <v>6</v>
      </c>
      <c r="D8" s="3" t="s">
        <v>13</v>
      </c>
      <c r="G8" s="20">
        <f t="shared" si="0"/>
        <v>0</v>
      </c>
      <c r="H8" s="20">
        <f t="shared" si="1"/>
        <v>0</v>
      </c>
    </row>
    <row r="9" spans="1:8" x14ac:dyDescent="0.25">
      <c r="A9" s="3" t="s">
        <v>62</v>
      </c>
      <c r="B9" s="2" t="s">
        <v>18</v>
      </c>
      <c r="C9" s="23">
        <v>1</v>
      </c>
      <c r="D9" s="3" t="s">
        <v>16</v>
      </c>
      <c r="G9" s="20">
        <f t="shared" si="0"/>
        <v>0</v>
      </c>
      <c r="H9" s="20">
        <f t="shared" si="1"/>
        <v>0</v>
      </c>
    </row>
    <row r="10" spans="1:8" x14ac:dyDescent="0.25">
      <c r="A10" s="3" t="s">
        <v>63</v>
      </c>
      <c r="B10" s="2" t="s">
        <v>19</v>
      </c>
      <c r="C10" s="23">
        <v>6</v>
      </c>
      <c r="D10" s="3" t="s">
        <v>13</v>
      </c>
      <c r="G10" s="20">
        <f t="shared" si="0"/>
        <v>0</v>
      </c>
      <c r="H10" s="20">
        <f t="shared" si="1"/>
        <v>0</v>
      </c>
    </row>
    <row r="11" spans="1:8" ht="30" x14ac:dyDescent="0.25">
      <c r="A11" s="3" t="s">
        <v>64</v>
      </c>
      <c r="B11" s="2" t="s">
        <v>20</v>
      </c>
      <c r="C11" s="23">
        <v>1</v>
      </c>
      <c r="D11" s="3" t="s">
        <v>16</v>
      </c>
      <c r="G11" s="20">
        <f t="shared" si="0"/>
        <v>0</v>
      </c>
      <c r="H11" s="20">
        <f t="shared" si="1"/>
        <v>0</v>
      </c>
    </row>
    <row r="12" spans="1:8" ht="45" x14ac:dyDescent="0.25">
      <c r="A12" s="3" t="s">
        <v>65</v>
      </c>
      <c r="B12" s="2" t="s">
        <v>60</v>
      </c>
      <c r="C12" s="16">
        <v>80</v>
      </c>
      <c r="D12" s="3" t="s">
        <v>22</v>
      </c>
      <c r="G12" s="20">
        <f t="shared" si="0"/>
        <v>0</v>
      </c>
      <c r="H12" s="20">
        <f t="shared" si="1"/>
        <v>0</v>
      </c>
    </row>
    <row r="13" spans="1:8" ht="15.75" thickBot="1" x14ac:dyDescent="0.3">
      <c r="A13" s="11"/>
      <c r="B13" s="12"/>
      <c r="C13" s="11"/>
      <c r="D13" s="11"/>
      <c r="E13" s="21"/>
      <c r="F13" s="21"/>
      <c r="G13" s="21"/>
      <c r="H13" s="21"/>
    </row>
    <row r="14" spans="1:8" s="7" customFormat="1" x14ac:dyDescent="0.25">
      <c r="A14" s="8"/>
      <c r="B14" s="9" t="s">
        <v>83</v>
      </c>
      <c r="C14" s="8"/>
      <c r="D14" s="8"/>
      <c r="E14" s="22"/>
      <c r="F14" s="22"/>
      <c r="G14" s="22">
        <f>SUM(G3:G13)</f>
        <v>0</v>
      </c>
      <c r="H14" s="22">
        <f>SUM(H3:H13)</f>
        <v>0</v>
      </c>
    </row>
  </sheetData>
  <pageMargins left="0.7" right="0.7" top="0.75" bottom="0.75" header="0.3" footer="0.3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Normal="100" workbookViewId="0">
      <selection activeCell="C6" sqref="C6"/>
    </sheetView>
  </sheetViews>
  <sheetFormatPr defaultRowHeight="15" x14ac:dyDescent="0.25"/>
  <cols>
    <col min="1" max="1" width="4" style="3" customWidth="1"/>
    <col min="2" max="2" width="35.7109375" style="2" customWidth="1"/>
    <col min="3" max="3" width="9.7109375" style="16" bestFit="1" customWidth="1"/>
    <col min="4" max="4" width="6.28515625" style="3" customWidth="1"/>
    <col min="5" max="6" width="9.140625" style="20"/>
    <col min="7" max="7" width="13.140625" style="20" customWidth="1"/>
    <col min="8" max="8" width="12.140625" style="20" customWidth="1"/>
    <col min="9" max="16384" width="9.140625" style="1"/>
  </cols>
  <sheetData>
    <row r="1" spans="1:8" s="4" customFormat="1" ht="30" x14ac:dyDescent="0.25">
      <c r="A1" s="4" t="s">
        <v>0</v>
      </c>
      <c r="B1" s="5" t="s">
        <v>1</v>
      </c>
      <c r="C1" s="15" t="s">
        <v>8</v>
      </c>
      <c r="D1" s="5" t="s">
        <v>2</v>
      </c>
      <c r="E1" s="19" t="s">
        <v>3</v>
      </c>
      <c r="F1" s="19" t="s">
        <v>4</v>
      </c>
      <c r="G1" s="19" t="s">
        <v>5</v>
      </c>
      <c r="H1" s="19" t="s">
        <v>6</v>
      </c>
    </row>
    <row r="3" spans="1:8" ht="30" x14ac:dyDescent="0.25">
      <c r="A3" s="3" t="s">
        <v>7</v>
      </c>
      <c r="B3" s="2" t="s">
        <v>110</v>
      </c>
      <c r="C3" s="16">
        <v>209.8</v>
      </c>
      <c r="D3" s="3" t="s">
        <v>9</v>
      </c>
      <c r="G3" s="20">
        <f t="shared" ref="G3:G8" si="0">SUM(C3*E3)</f>
        <v>0</v>
      </c>
      <c r="H3" s="20">
        <f t="shared" ref="H3:H8" si="1">SUM(C3*F3)</f>
        <v>0</v>
      </c>
    </row>
    <row r="4" spans="1:8" ht="30" x14ac:dyDescent="0.25">
      <c r="A4" s="3" t="s">
        <v>54</v>
      </c>
      <c r="B4" s="2" t="s">
        <v>109</v>
      </c>
      <c r="C4" s="16">
        <v>302.60000000000002</v>
      </c>
      <c r="D4" s="3" t="s">
        <v>9</v>
      </c>
      <c r="G4" s="20">
        <f t="shared" si="0"/>
        <v>0</v>
      </c>
      <c r="H4" s="20">
        <f t="shared" si="1"/>
        <v>0</v>
      </c>
    </row>
    <row r="5" spans="1:8" ht="30" x14ac:dyDescent="0.25">
      <c r="A5" s="3" t="s">
        <v>56</v>
      </c>
      <c r="B5" s="2" t="s">
        <v>111</v>
      </c>
      <c r="C5" s="16">
        <v>162.69999999999999</v>
      </c>
      <c r="D5" s="3" t="s">
        <v>9</v>
      </c>
      <c r="G5" s="20">
        <f t="shared" si="0"/>
        <v>0</v>
      </c>
      <c r="H5" s="20">
        <f t="shared" si="1"/>
        <v>0</v>
      </c>
    </row>
    <row r="6" spans="1:8" ht="75" x14ac:dyDescent="0.25">
      <c r="A6" s="3" t="s">
        <v>57</v>
      </c>
      <c r="B6" s="2" t="s">
        <v>112</v>
      </c>
      <c r="C6" s="16">
        <v>224.3</v>
      </c>
      <c r="D6" s="3" t="s">
        <v>9</v>
      </c>
      <c r="G6" s="20">
        <f t="shared" si="0"/>
        <v>0</v>
      </c>
      <c r="H6" s="20">
        <f t="shared" si="1"/>
        <v>0</v>
      </c>
    </row>
    <row r="7" spans="1:8" ht="30" x14ac:dyDescent="0.25">
      <c r="A7" s="3" t="s">
        <v>61</v>
      </c>
      <c r="B7" s="2" t="s">
        <v>51</v>
      </c>
      <c r="C7" s="16">
        <v>13.2</v>
      </c>
      <c r="D7" s="3" t="s">
        <v>9</v>
      </c>
      <c r="G7" s="20">
        <f t="shared" si="0"/>
        <v>0</v>
      </c>
      <c r="H7" s="20">
        <f t="shared" si="1"/>
        <v>0</v>
      </c>
    </row>
    <row r="8" spans="1:8" ht="45" x14ac:dyDescent="0.25">
      <c r="A8" s="3" t="s">
        <v>55</v>
      </c>
      <c r="B8" s="2" t="s">
        <v>113</v>
      </c>
      <c r="C8" s="16">
        <v>1030</v>
      </c>
      <c r="D8" s="3" t="s">
        <v>9</v>
      </c>
      <c r="G8" s="20">
        <f t="shared" si="0"/>
        <v>0</v>
      </c>
      <c r="H8" s="20">
        <f t="shared" si="1"/>
        <v>0</v>
      </c>
    </row>
    <row r="9" spans="1:8" ht="30" x14ac:dyDescent="0.25">
      <c r="A9" s="3" t="s">
        <v>62</v>
      </c>
      <c r="B9" s="44" t="s">
        <v>114</v>
      </c>
      <c r="C9" s="45">
        <v>230</v>
      </c>
      <c r="D9" s="43" t="s">
        <v>9</v>
      </c>
      <c r="E9" s="46"/>
      <c r="F9" s="46"/>
      <c r="G9" s="20">
        <f t="shared" ref="G9" si="2">SUM(C9*E9)</f>
        <v>0</v>
      </c>
      <c r="H9" s="20">
        <f t="shared" ref="H9" si="3">SUM(C9*F9)</f>
        <v>0</v>
      </c>
    </row>
    <row r="10" spans="1:8" ht="15.75" thickBot="1" x14ac:dyDescent="0.3">
      <c r="A10" s="11"/>
      <c r="B10" s="12"/>
      <c r="C10" s="17"/>
      <c r="D10" s="11"/>
      <c r="E10" s="21"/>
      <c r="F10" s="21"/>
      <c r="G10" s="21"/>
      <c r="H10" s="21"/>
    </row>
    <row r="11" spans="1:8" s="7" customFormat="1" x14ac:dyDescent="0.25">
      <c r="A11" s="8"/>
      <c r="B11" s="9" t="s">
        <v>83</v>
      </c>
      <c r="C11" s="18"/>
      <c r="D11" s="8"/>
      <c r="E11" s="22"/>
      <c r="F11" s="22"/>
      <c r="G11" s="22">
        <f>SUM(G3:G10)</f>
        <v>0</v>
      </c>
      <c r="H11" s="22">
        <f>SUM(H3:H10)</f>
        <v>0</v>
      </c>
    </row>
  </sheetData>
  <pageMargins left="0.7" right="0.7" top="0.75" bottom="0.75" header="0.3" footer="0.3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Normal="100" workbookViewId="0">
      <selection activeCell="C12" sqref="C12"/>
    </sheetView>
  </sheetViews>
  <sheetFormatPr defaultRowHeight="15" x14ac:dyDescent="0.25"/>
  <cols>
    <col min="1" max="1" width="4" style="3" customWidth="1"/>
    <col min="2" max="2" width="35.7109375" style="2" customWidth="1"/>
    <col min="3" max="3" width="9.7109375" style="16" bestFit="1" customWidth="1"/>
    <col min="4" max="4" width="7.140625" style="3" bestFit="1" customWidth="1"/>
    <col min="5" max="6" width="9.140625" style="20"/>
    <col min="7" max="7" width="13.140625" style="20" customWidth="1"/>
    <col min="8" max="8" width="12.140625" style="20" customWidth="1"/>
    <col min="9" max="16384" width="9.140625" style="1"/>
  </cols>
  <sheetData>
    <row r="1" spans="1:11" s="4" customFormat="1" ht="30" x14ac:dyDescent="0.25">
      <c r="A1" s="4" t="s">
        <v>0</v>
      </c>
      <c r="B1" s="5" t="s">
        <v>1</v>
      </c>
      <c r="C1" s="15" t="s">
        <v>8</v>
      </c>
      <c r="D1" s="5" t="s">
        <v>2</v>
      </c>
      <c r="E1" s="19" t="s">
        <v>3</v>
      </c>
      <c r="F1" s="19" t="s">
        <v>4</v>
      </c>
      <c r="G1" s="19" t="s">
        <v>5</v>
      </c>
      <c r="H1" s="19" t="s">
        <v>6</v>
      </c>
    </row>
    <row r="3" spans="1:11" ht="30" x14ac:dyDescent="0.25">
      <c r="A3" s="3" t="s">
        <v>7</v>
      </c>
      <c r="B3" s="2" t="s">
        <v>21</v>
      </c>
      <c r="C3" s="16">
        <v>180</v>
      </c>
      <c r="D3" s="3" t="s">
        <v>22</v>
      </c>
      <c r="G3" s="20">
        <f>SUM(C3*E3)</f>
        <v>0</v>
      </c>
      <c r="H3" s="20">
        <f>SUM(C3*F3)</f>
        <v>0</v>
      </c>
    </row>
    <row r="4" spans="1:11" ht="60" x14ac:dyDescent="0.25">
      <c r="A4" s="3" t="s">
        <v>54</v>
      </c>
      <c r="B4" s="2" t="s">
        <v>23</v>
      </c>
      <c r="C4" s="16">
        <v>344.9</v>
      </c>
      <c r="D4" s="3" t="s">
        <v>22</v>
      </c>
      <c r="G4" s="20">
        <f t="shared" ref="G4:G11" si="0">SUM(C4*E4)</f>
        <v>0</v>
      </c>
      <c r="H4" s="20">
        <f t="shared" ref="H4:H11" si="1">SUM(C4*F4)</f>
        <v>0</v>
      </c>
    </row>
    <row r="5" spans="1:11" ht="60" x14ac:dyDescent="0.25">
      <c r="A5" s="3" t="s">
        <v>56</v>
      </c>
      <c r="B5" s="2" t="s">
        <v>222</v>
      </c>
      <c r="C5" s="16">
        <v>264.8</v>
      </c>
      <c r="D5" s="3" t="s">
        <v>22</v>
      </c>
      <c r="G5" s="20">
        <f t="shared" si="0"/>
        <v>0</v>
      </c>
      <c r="H5" s="20">
        <f t="shared" si="1"/>
        <v>0</v>
      </c>
      <c r="K5" s="59"/>
    </row>
    <row r="6" spans="1:11" x14ac:dyDescent="0.25">
      <c r="A6" s="3" t="s">
        <v>57</v>
      </c>
      <c r="B6" s="2" t="s">
        <v>115</v>
      </c>
      <c r="C6" s="16">
        <v>697.5</v>
      </c>
      <c r="D6" s="3" t="s">
        <v>9</v>
      </c>
      <c r="G6" s="20">
        <f t="shared" si="0"/>
        <v>0</v>
      </c>
      <c r="H6" s="20">
        <f t="shared" si="1"/>
        <v>0</v>
      </c>
    </row>
    <row r="7" spans="1:11" x14ac:dyDescent="0.25">
      <c r="A7" s="3" t="s">
        <v>61</v>
      </c>
      <c r="B7" s="2" t="s">
        <v>26</v>
      </c>
      <c r="C7" s="16">
        <v>63.2</v>
      </c>
      <c r="D7" s="3" t="s">
        <v>22</v>
      </c>
      <c r="G7" s="20">
        <f t="shared" si="0"/>
        <v>0</v>
      </c>
      <c r="H7" s="20">
        <f t="shared" si="1"/>
        <v>0</v>
      </c>
    </row>
    <row r="8" spans="1:11" x14ac:dyDescent="0.25">
      <c r="A8" s="3" t="s">
        <v>55</v>
      </c>
      <c r="B8" s="2" t="s">
        <v>116</v>
      </c>
      <c r="C8" s="16">
        <v>63.2</v>
      </c>
      <c r="D8" s="3" t="s">
        <v>22</v>
      </c>
      <c r="G8" s="20">
        <f t="shared" ref="G8:G10" si="2">SUM(C8*E8)</f>
        <v>0</v>
      </c>
      <c r="H8" s="20">
        <f t="shared" ref="H8:H10" si="3">SUM(C8*F8)</f>
        <v>0</v>
      </c>
    </row>
    <row r="9" spans="1:11" ht="45" x14ac:dyDescent="0.25">
      <c r="A9" s="3" t="s">
        <v>62</v>
      </c>
      <c r="B9" s="2" t="s">
        <v>117</v>
      </c>
      <c r="C9" s="16">
        <v>151.80000000000001</v>
      </c>
      <c r="D9" s="3" t="s">
        <v>22</v>
      </c>
      <c r="G9" s="20">
        <f t="shared" si="2"/>
        <v>0</v>
      </c>
      <c r="H9" s="20">
        <f t="shared" si="3"/>
        <v>0</v>
      </c>
    </row>
    <row r="10" spans="1:11" x14ac:dyDescent="0.25">
      <c r="A10" s="3" t="s">
        <v>63</v>
      </c>
      <c r="B10" s="2" t="s">
        <v>118</v>
      </c>
      <c r="C10" s="16">
        <v>151.80000000000001</v>
      </c>
      <c r="D10" s="3" t="s">
        <v>22</v>
      </c>
      <c r="G10" s="20">
        <f t="shared" si="2"/>
        <v>0</v>
      </c>
      <c r="H10" s="20">
        <f t="shared" si="3"/>
        <v>0</v>
      </c>
    </row>
    <row r="11" spans="1:11" ht="30" x14ac:dyDescent="0.25">
      <c r="A11" s="3" t="s">
        <v>64</v>
      </c>
      <c r="B11" s="2" t="s">
        <v>120</v>
      </c>
      <c r="C11" s="27">
        <v>1066.0999999999999</v>
      </c>
      <c r="D11" s="3" t="s">
        <v>119</v>
      </c>
      <c r="G11" s="20">
        <f t="shared" si="0"/>
        <v>0</v>
      </c>
      <c r="H11" s="20">
        <f t="shared" si="1"/>
        <v>0</v>
      </c>
      <c r="K11" s="59"/>
    </row>
    <row r="12" spans="1:11" ht="15.75" thickBot="1" x14ac:dyDescent="0.3">
      <c r="A12" s="11"/>
      <c r="B12" s="12"/>
      <c r="C12" s="17"/>
      <c r="D12" s="11"/>
      <c r="E12" s="21"/>
      <c r="F12" s="21"/>
      <c r="G12" s="21"/>
      <c r="H12" s="21"/>
    </row>
    <row r="13" spans="1:11" s="7" customFormat="1" x14ac:dyDescent="0.25">
      <c r="A13" s="8"/>
      <c r="B13" s="9" t="s">
        <v>83</v>
      </c>
      <c r="C13" s="18"/>
      <c r="D13" s="8"/>
      <c r="E13" s="22"/>
      <c r="F13" s="22"/>
      <c r="G13" s="22">
        <f>SUM(G3:G12)</f>
        <v>0</v>
      </c>
      <c r="H13" s="22">
        <f>SUM(H3:H12)</f>
        <v>0</v>
      </c>
    </row>
  </sheetData>
  <pageMargins left="0.7" right="0.7" top="0.75" bottom="0.75" header="0.3" footer="0.3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D2" sqref="D2"/>
    </sheetView>
  </sheetViews>
  <sheetFormatPr defaultRowHeight="15" x14ac:dyDescent="0.25"/>
  <cols>
    <col min="1" max="1" width="4" style="3" customWidth="1"/>
    <col min="2" max="2" width="35.7109375" style="2" customWidth="1"/>
    <col min="3" max="3" width="7.85546875" style="16" bestFit="1" customWidth="1"/>
    <col min="4" max="4" width="6.28515625" style="3" customWidth="1"/>
    <col min="5" max="6" width="9.140625" style="20"/>
    <col min="7" max="7" width="13.140625" style="20" customWidth="1"/>
    <col min="8" max="8" width="12.140625" style="20" customWidth="1"/>
    <col min="9" max="16384" width="9.140625" style="1"/>
  </cols>
  <sheetData>
    <row r="1" spans="1:11" s="4" customFormat="1" ht="30" x14ac:dyDescent="0.25">
      <c r="A1" s="4" t="s">
        <v>0</v>
      </c>
      <c r="B1" s="5" t="s">
        <v>1</v>
      </c>
      <c r="C1" s="15" t="s">
        <v>8</v>
      </c>
      <c r="D1" s="5" t="s">
        <v>2</v>
      </c>
      <c r="E1" s="19" t="s">
        <v>3</v>
      </c>
      <c r="F1" s="19" t="s">
        <v>4</v>
      </c>
      <c r="G1" s="19" t="s">
        <v>5</v>
      </c>
      <c r="H1" s="19" t="s">
        <v>6</v>
      </c>
    </row>
    <row r="3" spans="1:11" ht="45" x14ac:dyDescent="0.25">
      <c r="A3" s="3" t="s">
        <v>7</v>
      </c>
      <c r="B3" s="2" t="s">
        <v>121</v>
      </c>
      <c r="C3" s="16">
        <v>0.5</v>
      </c>
      <c r="D3" s="3" t="s">
        <v>22</v>
      </c>
      <c r="G3" s="20">
        <f>SUM(C3*E3)</f>
        <v>0</v>
      </c>
      <c r="H3" s="20">
        <f>SUM(C3*F3)</f>
        <v>0</v>
      </c>
    </row>
    <row r="4" spans="1:11" ht="45" x14ac:dyDescent="0.25">
      <c r="A4" s="3" t="s">
        <v>54</v>
      </c>
      <c r="B4" s="2" t="s">
        <v>122</v>
      </c>
      <c r="C4" s="16">
        <v>67.099999999999994</v>
      </c>
      <c r="D4" s="3" t="s">
        <v>22</v>
      </c>
      <c r="G4" s="20">
        <f t="shared" ref="G4:G7" si="0">SUM(C4*E4)</f>
        <v>0</v>
      </c>
      <c r="H4" s="20">
        <f t="shared" ref="H4:H8" si="1">SUM(C4*F4)</f>
        <v>0</v>
      </c>
      <c r="K4" s="59"/>
    </row>
    <row r="5" spans="1:11" ht="30" x14ac:dyDescent="0.25">
      <c r="A5" s="3" t="s">
        <v>56</v>
      </c>
      <c r="B5" s="2" t="s">
        <v>124</v>
      </c>
      <c r="C5" s="16">
        <v>43.1</v>
      </c>
      <c r="D5" s="3" t="s">
        <v>22</v>
      </c>
      <c r="G5" s="20">
        <f t="shared" ref="G5" si="2">SUM(C5*E5)</f>
        <v>0</v>
      </c>
      <c r="H5" s="20">
        <f t="shared" ref="H5" si="3">SUM(C5*F5)</f>
        <v>0</v>
      </c>
    </row>
    <row r="6" spans="1:11" ht="45" x14ac:dyDescent="0.25">
      <c r="A6" s="3" t="s">
        <v>57</v>
      </c>
      <c r="B6" s="2" t="s">
        <v>123</v>
      </c>
      <c r="C6" s="16">
        <v>129.4</v>
      </c>
      <c r="D6" s="3" t="s">
        <v>22</v>
      </c>
      <c r="G6" s="20">
        <f t="shared" si="0"/>
        <v>0</v>
      </c>
      <c r="H6" s="20">
        <f t="shared" si="1"/>
        <v>0</v>
      </c>
    </row>
    <row r="7" spans="1:11" ht="30" x14ac:dyDescent="0.25">
      <c r="A7" s="3" t="s">
        <v>61</v>
      </c>
      <c r="B7" s="2" t="s">
        <v>24</v>
      </c>
      <c r="C7" s="16">
        <v>7.44</v>
      </c>
      <c r="D7" s="3" t="s">
        <v>25</v>
      </c>
      <c r="G7" s="20">
        <f t="shared" si="0"/>
        <v>0</v>
      </c>
      <c r="H7" s="20">
        <f t="shared" si="1"/>
        <v>0</v>
      </c>
    </row>
    <row r="8" spans="1:11" ht="45" x14ac:dyDescent="0.25">
      <c r="A8" s="3" t="s">
        <v>55</v>
      </c>
      <c r="B8" s="44" t="s">
        <v>125</v>
      </c>
      <c r="C8" s="45">
        <v>86</v>
      </c>
      <c r="D8" s="43" t="s">
        <v>9</v>
      </c>
      <c r="E8" s="46"/>
      <c r="F8" s="46"/>
      <c r="G8" s="46">
        <f>SUM(C8*E8)</f>
        <v>0</v>
      </c>
      <c r="H8" s="46">
        <f t="shared" si="1"/>
        <v>0</v>
      </c>
    </row>
    <row r="9" spans="1:11" ht="15.75" thickBot="1" x14ac:dyDescent="0.3">
      <c r="A9" s="11"/>
      <c r="B9" s="12"/>
      <c r="C9" s="17"/>
      <c r="D9" s="11"/>
      <c r="E9" s="21"/>
      <c r="F9" s="21"/>
      <c r="G9" s="21"/>
      <c r="H9" s="21"/>
    </row>
    <row r="10" spans="1:11" s="7" customFormat="1" x14ac:dyDescent="0.25">
      <c r="A10" s="8"/>
      <c r="B10" s="9" t="s">
        <v>83</v>
      </c>
      <c r="C10" s="18"/>
      <c r="D10" s="8"/>
      <c r="E10" s="22"/>
      <c r="F10" s="22"/>
      <c r="G10" s="22">
        <f>SUM(G3:G9)</f>
        <v>0</v>
      </c>
      <c r="H10" s="22">
        <f>SUM(H3:H9)</f>
        <v>0</v>
      </c>
    </row>
  </sheetData>
  <pageMargins left="0.7" right="0.7" top="0.75" bottom="0.75" header="0.3" footer="0.3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4" sqref="E4"/>
    </sheetView>
  </sheetViews>
  <sheetFormatPr defaultColWidth="11.42578125" defaultRowHeight="12.75" x14ac:dyDescent="0.25"/>
  <cols>
    <col min="1" max="1" width="4.28515625" style="63" customWidth="1"/>
    <col min="2" max="2" width="36.7109375" style="64" customWidth="1"/>
    <col min="3" max="3" width="7.85546875" style="65" customWidth="1"/>
    <col min="4" max="4" width="6.140625" style="64" customWidth="1"/>
    <col min="5" max="5" width="9.28515625" style="65" customWidth="1"/>
    <col min="6" max="6" width="9.140625" style="65" customWidth="1"/>
    <col min="7" max="8" width="10.28515625" style="65" customWidth="1"/>
    <col min="9" max="9" width="15.7109375" style="64" customWidth="1"/>
    <col min="10" max="255" width="11.42578125" style="64"/>
    <col min="256" max="256" width="4.28515625" style="64" customWidth="1"/>
    <col min="257" max="257" width="10.140625" style="64" customWidth="1"/>
    <col min="258" max="258" width="36.7109375" style="64" customWidth="1"/>
    <col min="259" max="259" width="6.7109375" style="64" customWidth="1"/>
    <col min="260" max="260" width="8.28515625" style="64" customWidth="1"/>
    <col min="261" max="261" width="9.28515625" style="64" customWidth="1"/>
    <col min="262" max="262" width="9.140625" style="64" customWidth="1"/>
    <col min="263" max="264" width="10.28515625" style="64" customWidth="1"/>
    <col min="265" max="265" width="15.7109375" style="64" customWidth="1"/>
    <col min="266" max="511" width="11.42578125" style="64"/>
    <col min="512" max="512" width="4.28515625" style="64" customWidth="1"/>
    <col min="513" max="513" width="10.140625" style="64" customWidth="1"/>
    <col min="514" max="514" width="36.7109375" style="64" customWidth="1"/>
    <col min="515" max="515" width="6.7109375" style="64" customWidth="1"/>
    <col min="516" max="516" width="8.28515625" style="64" customWidth="1"/>
    <col min="517" max="517" width="9.28515625" style="64" customWidth="1"/>
    <col min="518" max="518" width="9.140625" style="64" customWidth="1"/>
    <col min="519" max="520" width="10.28515625" style="64" customWidth="1"/>
    <col min="521" max="521" width="15.7109375" style="64" customWidth="1"/>
    <col min="522" max="767" width="11.42578125" style="64"/>
    <col min="768" max="768" width="4.28515625" style="64" customWidth="1"/>
    <col min="769" max="769" width="10.140625" style="64" customWidth="1"/>
    <col min="770" max="770" width="36.7109375" style="64" customWidth="1"/>
    <col min="771" max="771" width="6.7109375" style="64" customWidth="1"/>
    <col min="772" max="772" width="8.28515625" style="64" customWidth="1"/>
    <col min="773" max="773" width="9.28515625" style="64" customWidth="1"/>
    <col min="774" max="774" width="9.140625" style="64" customWidth="1"/>
    <col min="775" max="776" width="10.28515625" style="64" customWidth="1"/>
    <col min="777" max="777" width="15.7109375" style="64" customWidth="1"/>
    <col min="778" max="1023" width="11.42578125" style="64"/>
    <col min="1024" max="1024" width="4.28515625" style="64" customWidth="1"/>
    <col min="1025" max="1025" width="10.140625" style="64" customWidth="1"/>
    <col min="1026" max="1026" width="36.7109375" style="64" customWidth="1"/>
    <col min="1027" max="1027" width="6.7109375" style="64" customWidth="1"/>
    <col min="1028" max="1028" width="8.28515625" style="64" customWidth="1"/>
    <col min="1029" max="1029" width="9.28515625" style="64" customWidth="1"/>
    <col min="1030" max="1030" width="9.140625" style="64" customWidth="1"/>
    <col min="1031" max="1032" width="10.28515625" style="64" customWidth="1"/>
    <col min="1033" max="1033" width="15.7109375" style="64" customWidth="1"/>
    <col min="1034" max="1279" width="11.42578125" style="64"/>
    <col min="1280" max="1280" width="4.28515625" style="64" customWidth="1"/>
    <col min="1281" max="1281" width="10.140625" style="64" customWidth="1"/>
    <col min="1282" max="1282" width="36.7109375" style="64" customWidth="1"/>
    <col min="1283" max="1283" width="6.7109375" style="64" customWidth="1"/>
    <col min="1284" max="1284" width="8.28515625" style="64" customWidth="1"/>
    <col min="1285" max="1285" width="9.28515625" style="64" customWidth="1"/>
    <col min="1286" max="1286" width="9.140625" style="64" customWidth="1"/>
    <col min="1287" max="1288" width="10.28515625" style="64" customWidth="1"/>
    <col min="1289" max="1289" width="15.7109375" style="64" customWidth="1"/>
    <col min="1290" max="1535" width="11.42578125" style="64"/>
    <col min="1536" max="1536" width="4.28515625" style="64" customWidth="1"/>
    <col min="1537" max="1537" width="10.140625" style="64" customWidth="1"/>
    <col min="1538" max="1538" width="36.7109375" style="64" customWidth="1"/>
    <col min="1539" max="1539" width="6.7109375" style="64" customWidth="1"/>
    <col min="1540" max="1540" width="8.28515625" style="64" customWidth="1"/>
    <col min="1541" max="1541" width="9.28515625" style="64" customWidth="1"/>
    <col min="1542" max="1542" width="9.140625" style="64" customWidth="1"/>
    <col min="1543" max="1544" width="10.28515625" style="64" customWidth="1"/>
    <col min="1545" max="1545" width="15.7109375" style="64" customWidth="1"/>
    <col min="1546" max="1791" width="11.42578125" style="64"/>
    <col min="1792" max="1792" width="4.28515625" style="64" customWidth="1"/>
    <col min="1793" max="1793" width="10.140625" style="64" customWidth="1"/>
    <col min="1794" max="1794" width="36.7109375" style="64" customWidth="1"/>
    <col min="1795" max="1795" width="6.7109375" style="64" customWidth="1"/>
    <col min="1796" max="1796" width="8.28515625" style="64" customWidth="1"/>
    <col min="1797" max="1797" width="9.28515625" style="64" customWidth="1"/>
    <col min="1798" max="1798" width="9.140625" style="64" customWidth="1"/>
    <col min="1799" max="1800" width="10.28515625" style="64" customWidth="1"/>
    <col min="1801" max="1801" width="15.7109375" style="64" customWidth="1"/>
    <col min="1802" max="2047" width="11.42578125" style="64"/>
    <col min="2048" max="2048" width="4.28515625" style="64" customWidth="1"/>
    <col min="2049" max="2049" width="10.140625" style="64" customWidth="1"/>
    <col min="2050" max="2050" width="36.7109375" style="64" customWidth="1"/>
    <col min="2051" max="2051" width="6.7109375" style="64" customWidth="1"/>
    <col min="2052" max="2052" width="8.28515625" style="64" customWidth="1"/>
    <col min="2053" max="2053" width="9.28515625" style="64" customWidth="1"/>
    <col min="2054" max="2054" width="9.140625" style="64" customWidth="1"/>
    <col min="2055" max="2056" width="10.28515625" style="64" customWidth="1"/>
    <col min="2057" max="2057" width="15.7109375" style="64" customWidth="1"/>
    <col min="2058" max="2303" width="11.42578125" style="64"/>
    <col min="2304" max="2304" width="4.28515625" style="64" customWidth="1"/>
    <col min="2305" max="2305" width="10.140625" style="64" customWidth="1"/>
    <col min="2306" max="2306" width="36.7109375" style="64" customWidth="1"/>
    <col min="2307" max="2307" width="6.7109375" style="64" customWidth="1"/>
    <col min="2308" max="2308" width="8.28515625" style="64" customWidth="1"/>
    <col min="2309" max="2309" width="9.28515625" style="64" customWidth="1"/>
    <col min="2310" max="2310" width="9.140625" style="64" customWidth="1"/>
    <col min="2311" max="2312" width="10.28515625" style="64" customWidth="1"/>
    <col min="2313" max="2313" width="15.7109375" style="64" customWidth="1"/>
    <col min="2314" max="2559" width="11.42578125" style="64"/>
    <col min="2560" max="2560" width="4.28515625" style="64" customWidth="1"/>
    <col min="2561" max="2561" width="10.140625" style="64" customWidth="1"/>
    <col min="2562" max="2562" width="36.7109375" style="64" customWidth="1"/>
    <col min="2563" max="2563" width="6.7109375" style="64" customWidth="1"/>
    <col min="2564" max="2564" width="8.28515625" style="64" customWidth="1"/>
    <col min="2565" max="2565" width="9.28515625" style="64" customWidth="1"/>
    <col min="2566" max="2566" width="9.140625" style="64" customWidth="1"/>
    <col min="2567" max="2568" width="10.28515625" style="64" customWidth="1"/>
    <col min="2569" max="2569" width="15.7109375" style="64" customWidth="1"/>
    <col min="2570" max="2815" width="11.42578125" style="64"/>
    <col min="2816" max="2816" width="4.28515625" style="64" customWidth="1"/>
    <col min="2817" max="2817" width="10.140625" style="64" customWidth="1"/>
    <col min="2818" max="2818" width="36.7109375" style="64" customWidth="1"/>
    <col min="2819" max="2819" width="6.7109375" style="64" customWidth="1"/>
    <col min="2820" max="2820" width="8.28515625" style="64" customWidth="1"/>
    <col min="2821" max="2821" width="9.28515625" style="64" customWidth="1"/>
    <col min="2822" max="2822" width="9.140625" style="64" customWidth="1"/>
    <col min="2823" max="2824" width="10.28515625" style="64" customWidth="1"/>
    <col min="2825" max="2825" width="15.7109375" style="64" customWidth="1"/>
    <col min="2826" max="3071" width="11.42578125" style="64"/>
    <col min="3072" max="3072" width="4.28515625" style="64" customWidth="1"/>
    <col min="3073" max="3073" width="10.140625" style="64" customWidth="1"/>
    <col min="3074" max="3074" width="36.7109375" style="64" customWidth="1"/>
    <col min="3075" max="3075" width="6.7109375" style="64" customWidth="1"/>
    <col min="3076" max="3076" width="8.28515625" style="64" customWidth="1"/>
    <col min="3077" max="3077" width="9.28515625" style="64" customWidth="1"/>
    <col min="3078" max="3078" width="9.140625" style="64" customWidth="1"/>
    <col min="3079" max="3080" width="10.28515625" style="64" customWidth="1"/>
    <col min="3081" max="3081" width="15.7109375" style="64" customWidth="1"/>
    <col min="3082" max="3327" width="11.42578125" style="64"/>
    <col min="3328" max="3328" width="4.28515625" style="64" customWidth="1"/>
    <col min="3329" max="3329" width="10.140625" style="64" customWidth="1"/>
    <col min="3330" max="3330" width="36.7109375" style="64" customWidth="1"/>
    <col min="3331" max="3331" width="6.7109375" style="64" customWidth="1"/>
    <col min="3332" max="3332" width="8.28515625" style="64" customWidth="1"/>
    <col min="3333" max="3333" width="9.28515625" style="64" customWidth="1"/>
    <col min="3334" max="3334" width="9.140625" style="64" customWidth="1"/>
    <col min="3335" max="3336" width="10.28515625" style="64" customWidth="1"/>
    <col min="3337" max="3337" width="15.7109375" style="64" customWidth="1"/>
    <col min="3338" max="3583" width="11.42578125" style="64"/>
    <col min="3584" max="3584" width="4.28515625" style="64" customWidth="1"/>
    <col min="3585" max="3585" width="10.140625" style="64" customWidth="1"/>
    <col min="3586" max="3586" width="36.7109375" style="64" customWidth="1"/>
    <col min="3587" max="3587" width="6.7109375" style="64" customWidth="1"/>
    <col min="3588" max="3588" width="8.28515625" style="64" customWidth="1"/>
    <col min="3589" max="3589" width="9.28515625" style="64" customWidth="1"/>
    <col min="3590" max="3590" width="9.140625" style="64" customWidth="1"/>
    <col min="3591" max="3592" width="10.28515625" style="64" customWidth="1"/>
    <col min="3593" max="3593" width="15.7109375" style="64" customWidth="1"/>
    <col min="3594" max="3839" width="11.42578125" style="64"/>
    <col min="3840" max="3840" width="4.28515625" style="64" customWidth="1"/>
    <col min="3841" max="3841" width="10.140625" style="64" customWidth="1"/>
    <col min="3842" max="3842" width="36.7109375" style="64" customWidth="1"/>
    <col min="3843" max="3843" width="6.7109375" style="64" customWidth="1"/>
    <col min="3844" max="3844" width="8.28515625" style="64" customWidth="1"/>
    <col min="3845" max="3845" width="9.28515625" style="64" customWidth="1"/>
    <col min="3846" max="3846" width="9.140625" style="64" customWidth="1"/>
    <col min="3847" max="3848" width="10.28515625" style="64" customWidth="1"/>
    <col min="3849" max="3849" width="15.7109375" style="64" customWidth="1"/>
    <col min="3850" max="4095" width="11.42578125" style="64"/>
    <col min="4096" max="4096" width="4.28515625" style="64" customWidth="1"/>
    <col min="4097" max="4097" width="10.140625" style="64" customWidth="1"/>
    <col min="4098" max="4098" width="36.7109375" style="64" customWidth="1"/>
    <col min="4099" max="4099" width="6.7109375" style="64" customWidth="1"/>
    <col min="4100" max="4100" width="8.28515625" style="64" customWidth="1"/>
    <col min="4101" max="4101" width="9.28515625" style="64" customWidth="1"/>
    <col min="4102" max="4102" width="9.140625" style="64" customWidth="1"/>
    <col min="4103" max="4104" width="10.28515625" style="64" customWidth="1"/>
    <col min="4105" max="4105" width="15.7109375" style="64" customWidth="1"/>
    <col min="4106" max="4351" width="11.42578125" style="64"/>
    <col min="4352" max="4352" width="4.28515625" style="64" customWidth="1"/>
    <col min="4353" max="4353" width="10.140625" style="64" customWidth="1"/>
    <col min="4354" max="4354" width="36.7109375" style="64" customWidth="1"/>
    <col min="4355" max="4355" width="6.7109375" style="64" customWidth="1"/>
    <col min="4356" max="4356" width="8.28515625" style="64" customWidth="1"/>
    <col min="4357" max="4357" width="9.28515625" style="64" customWidth="1"/>
    <col min="4358" max="4358" width="9.140625" style="64" customWidth="1"/>
    <col min="4359" max="4360" width="10.28515625" style="64" customWidth="1"/>
    <col min="4361" max="4361" width="15.7109375" style="64" customWidth="1"/>
    <col min="4362" max="4607" width="11.42578125" style="64"/>
    <col min="4608" max="4608" width="4.28515625" style="64" customWidth="1"/>
    <col min="4609" max="4609" width="10.140625" style="64" customWidth="1"/>
    <col min="4610" max="4610" width="36.7109375" style="64" customWidth="1"/>
    <col min="4611" max="4611" width="6.7109375" style="64" customWidth="1"/>
    <col min="4612" max="4612" width="8.28515625" style="64" customWidth="1"/>
    <col min="4613" max="4613" width="9.28515625" style="64" customWidth="1"/>
    <col min="4614" max="4614" width="9.140625" style="64" customWidth="1"/>
    <col min="4615" max="4616" width="10.28515625" style="64" customWidth="1"/>
    <col min="4617" max="4617" width="15.7109375" style="64" customWidth="1"/>
    <col min="4618" max="4863" width="11.42578125" style="64"/>
    <col min="4864" max="4864" width="4.28515625" style="64" customWidth="1"/>
    <col min="4865" max="4865" width="10.140625" style="64" customWidth="1"/>
    <col min="4866" max="4866" width="36.7109375" style="64" customWidth="1"/>
    <col min="4867" max="4867" width="6.7109375" style="64" customWidth="1"/>
    <col min="4868" max="4868" width="8.28515625" style="64" customWidth="1"/>
    <col min="4869" max="4869" width="9.28515625" style="64" customWidth="1"/>
    <col min="4870" max="4870" width="9.140625" style="64" customWidth="1"/>
    <col min="4871" max="4872" width="10.28515625" style="64" customWidth="1"/>
    <col min="4873" max="4873" width="15.7109375" style="64" customWidth="1"/>
    <col min="4874" max="5119" width="11.42578125" style="64"/>
    <col min="5120" max="5120" width="4.28515625" style="64" customWidth="1"/>
    <col min="5121" max="5121" width="10.140625" style="64" customWidth="1"/>
    <col min="5122" max="5122" width="36.7109375" style="64" customWidth="1"/>
    <col min="5123" max="5123" width="6.7109375" style="64" customWidth="1"/>
    <col min="5124" max="5124" width="8.28515625" style="64" customWidth="1"/>
    <col min="5125" max="5125" width="9.28515625" style="64" customWidth="1"/>
    <col min="5126" max="5126" width="9.140625" style="64" customWidth="1"/>
    <col min="5127" max="5128" width="10.28515625" style="64" customWidth="1"/>
    <col min="5129" max="5129" width="15.7109375" style="64" customWidth="1"/>
    <col min="5130" max="5375" width="11.42578125" style="64"/>
    <col min="5376" max="5376" width="4.28515625" style="64" customWidth="1"/>
    <col min="5377" max="5377" width="10.140625" style="64" customWidth="1"/>
    <col min="5378" max="5378" width="36.7109375" style="64" customWidth="1"/>
    <col min="5379" max="5379" width="6.7109375" style="64" customWidth="1"/>
    <col min="5380" max="5380" width="8.28515625" style="64" customWidth="1"/>
    <col min="5381" max="5381" width="9.28515625" style="64" customWidth="1"/>
    <col min="5382" max="5382" width="9.140625" style="64" customWidth="1"/>
    <col min="5383" max="5384" width="10.28515625" style="64" customWidth="1"/>
    <col min="5385" max="5385" width="15.7109375" style="64" customWidth="1"/>
    <col min="5386" max="5631" width="11.42578125" style="64"/>
    <col min="5632" max="5632" width="4.28515625" style="64" customWidth="1"/>
    <col min="5633" max="5633" width="10.140625" style="64" customWidth="1"/>
    <col min="5634" max="5634" width="36.7109375" style="64" customWidth="1"/>
    <col min="5635" max="5635" width="6.7109375" style="64" customWidth="1"/>
    <col min="5636" max="5636" width="8.28515625" style="64" customWidth="1"/>
    <col min="5637" max="5637" width="9.28515625" style="64" customWidth="1"/>
    <col min="5638" max="5638" width="9.140625" style="64" customWidth="1"/>
    <col min="5639" max="5640" width="10.28515625" style="64" customWidth="1"/>
    <col min="5641" max="5641" width="15.7109375" style="64" customWidth="1"/>
    <col min="5642" max="5887" width="11.42578125" style="64"/>
    <col min="5888" max="5888" width="4.28515625" style="64" customWidth="1"/>
    <col min="5889" max="5889" width="10.140625" style="64" customWidth="1"/>
    <col min="5890" max="5890" width="36.7109375" style="64" customWidth="1"/>
    <col min="5891" max="5891" width="6.7109375" style="64" customWidth="1"/>
    <col min="5892" max="5892" width="8.28515625" style="64" customWidth="1"/>
    <col min="5893" max="5893" width="9.28515625" style="64" customWidth="1"/>
    <col min="5894" max="5894" width="9.140625" style="64" customWidth="1"/>
    <col min="5895" max="5896" width="10.28515625" style="64" customWidth="1"/>
    <col min="5897" max="5897" width="15.7109375" style="64" customWidth="1"/>
    <col min="5898" max="6143" width="11.42578125" style="64"/>
    <col min="6144" max="6144" width="4.28515625" style="64" customWidth="1"/>
    <col min="6145" max="6145" width="10.140625" style="64" customWidth="1"/>
    <col min="6146" max="6146" width="36.7109375" style="64" customWidth="1"/>
    <col min="6147" max="6147" width="6.7109375" style="64" customWidth="1"/>
    <col min="6148" max="6148" width="8.28515625" style="64" customWidth="1"/>
    <col min="6149" max="6149" width="9.28515625" style="64" customWidth="1"/>
    <col min="6150" max="6150" width="9.140625" style="64" customWidth="1"/>
    <col min="6151" max="6152" width="10.28515625" style="64" customWidth="1"/>
    <col min="6153" max="6153" width="15.7109375" style="64" customWidth="1"/>
    <col min="6154" max="6399" width="11.42578125" style="64"/>
    <col min="6400" max="6400" width="4.28515625" style="64" customWidth="1"/>
    <col min="6401" max="6401" width="10.140625" style="64" customWidth="1"/>
    <col min="6402" max="6402" width="36.7109375" style="64" customWidth="1"/>
    <col min="6403" max="6403" width="6.7109375" style="64" customWidth="1"/>
    <col min="6404" max="6404" width="8.28515625" style="64" customWidth="1"/>
    <col min="6405" max="6405" width="9.28515625" style="64" customWidth="1"/>
    <col min="6406" max="6406" width="9.140625" style="64" customWidth="1"/>
    <col min="6407" max="6408" width="10.28515625" style="64" customWidth="1"/>
    <col min="6409" max="6409" width="15.7109375" style="64" customWidth="1"/>
    <col min="6410" max="6655" width="11.42578125" style="64"/>
    <col min="6656" max="6656" width="4.28515625" style="64" customWidth="1"/>
    <col min="6657" max="6657" width="10.140625" style="64" customWidth="1"/>
    <col min="6658" max="6658" width="36.7109375" style="64" customWidth="1"/>
    <col min="6659" max="6659" width="6.7109375" style="64" customWidth="1"/>
    <col min="6660" max="6660" width="8.28515625" style="64" customWidth="1"/>
    <col min="6661" max="6661" width="9.28515625" style="64" customWidth="1"/>
    <col min="6662" max="6662" width="9.140625" style="64" customWidth="1"/>
    <col min="6663" max="6664" width="10.28515625" style="64" customWidth="1"/>
    <col min="6665" max="6665" width="15.7109375" style="64" customWidth="1"/>
    <col min="6666" max="6911" width="11.42578125" style="64"/>
    <col min="6912" max="6912" width="4.28515625" style="64" customWidth="1"/>
    <col min="6913" max="6913" width="10.140625" style="64" customWidth="1"/>
    <col min="6914" max="6914" width="36.7109375" style="64" customWidth="1"/>
    <col min="6915" max="6915" width="6.7109375" style="64" customWidth="1"/>
    <col min="6916" max="6916" width="8.28515625" style="64" customWidth="1"/>
    <col min="6917" max="6917" width="9.28515625" style="64" customWidth="1"/>
    <col min="6918" max="6918" width="9.140625" style="64" customWidth="1"/>
    <col min="6919" max="6920" width="10.28515625" style="64" customWidth="1"/>
    <col min="6921" max="6921" width="15.7109375" style="64" customWidth="1"/>
    <col min="6922" max="7167" width="11.42578125" style="64"/>
    <col min="7168" max="7168" width="4.28515625" style="64" customWidth="1"/>
    <col min="7169" max="7169" width="10.140625" style="64" customWidth="1"/>
    <col min="7170" max="7170" width="36.7109375" style="64" customWidth="1"/>
    <col min="7171" max="7171" width="6.7109375" style="64" customWidth="1"/>
    <col min="7172" max="7172" width="8.28515625" style="64" customWidth="1"/>
    <col min="7173" max="7173" width="9.28515625" style="64" customWidth="1"/>
    <col min="7174" max="7174" width="9.140625" style="64" customWidth="1"/>
    <col min="7175" max="7176" width="10.28515625" style="64" customWidth="1"/>
    <col min="7177" max="7177" width="15.7109375" style="64" customWidth="1"/>
    <col min="7178" max="7423" width="11.42578125" style="64"/>
    <col min="7424" max="7424" width="4.28515625" style="64" customWidth="1"/>
    <col min="7425" max="7425" width="10.140625" style="64" customWidth="1"/>
    <col min="7426" max="7426" width="36.7109375" style="64" customWidth="1"/>
    <col min="7427" max="7427" width="6.7109375" style="64" customWidth="1"/>
    <col min="7428" max="7428" width="8.28515625" style="64" customWidth="1"/>
    <col min="7429" max="7429" width="9.28515625" style="64" customWidth="1"/>
    <col min="7430" max="7430" width="9.140625" style="64" customWidth="1"/>
    <col min="7431" max="7432" width="10.28515625" style="64" customWidth="1"/>
    <col min="7433" max="7433" width="15.7109375" style="64" customWidth="1"/>
    <col min="7434" max="7679" width="11.42578125" style="64"/>
    <col min="7680" max="7680" width="4.28515625" style="64" customWidth="1"/>
    <col min="7681" max="7681" width="10.140625" style="64" customWidth="1"/>
    <col min="7682" max="7682" width="36.7109375" style="64" customWidth="1"/>
    <col min="7683" max="7683" width="6.7109375" style="64" customWidth="1"/>
    <col min="7684" max="7684" width="8.28515625" style="64" customWidth="1"/>
    <col min="7685" max="7685" width="9.28515625" style="64" customWidth="1"/>
    <col min="7686" max="7686" width="9.140625" style="64" customWidth="1"/>
    <col min="7687" max="7688" width="10.28515625" style="64" customWidth="1"/>
    <col min="7689" max="7689" width="15.7109375" style="64" customWidth="1"/>
    <col min="7690" max="7935" width="11.42578125" style="64"/>
    <col min="7936" max="7936" width="4.28515625" style="64" customWidth="1"/>
    <col min="7937" max="7937" width="10.140625" style="64" customWidth="1"/>
    <col min="7938" max="7938" width="36.7109375" style="64" customWidth="1"/>
    <col min="7939" max="7939" width="6.7109375" style="64" customWidth="1"/>
    <col min="7940" max="7940" width="8.28515625" style="64" customWidth="1"/>
    <col min="7941" max="7941" width="9.28515625" style="64" customWidth="1"/>
    <col min="7942" max="7942" width="9.140625" style="64" customWidth="1"/>
    <col min="7943" max="7944" width="10.28515625" style="64" customWidth="1"/>
    <col min="7945" max="7945" width="15.7109375" style="64" customWidth="1"/>
    <col min="7946" max="8191" width="11.42578125" style="64"/>
    <col min="8192" max="8192" width="4.28515625" style="64" customWidth="1"/>
    <col min="8193" max="8193" width="10.140625" style="64" customWidth="1"/>
    <col min="8194" max="8194" width="36.7109375" style="64" customWidth="1"/>
    <col min="8195" max="8195" width="6.7109375" style="64" customWidth="1"/>
    <col min="8196" max="8196" width="8.28515625" style="64" customWidth="1"/>
    <col min="8197" max="8197" width="9.28515625" style="64" customWidth="1"/>
    <col min="8198" max="8198" width="9.140625" style="64" customWidth="1"/>
    <col min="8199" max="8200" width="10.28515625" style="64" customWidth="1"/>
    <col min="8201" max="8201" width="15.7109375" style="64" customWidth="1"/>
    <col min="8202" max="8447" width="11.42578125" style="64"/>
    <col min="8448" max="8448" width="4.28515625" style="64" customWidth="1"/>
    <col min="8449" max="8449" width="10.140625" style="64" customWidth="1"/>
    <col min="8450" max="8450" width="36.7109375" style="64" customWidth="1"/>
    <col min="8451" max="8451" width="6.7109375" style="64" customWidth="1"/>
    <col min="8452" max="8452" width="8.28515625" style="64" customWidth="1"/>
    <col min="8453" max="8453" width="9.28515625" style="64" customWidth="1"/>
    <col min="8454" max="8454" width="9.140625" style="64" customWidth="1"/>
    <col min="8455" max="8456" width="10.28515625" style="64" customWidth="1"/>
    <col min="8457" max="8457" width="15.7109375" style="64" customWidth="1"/>
    <col min="8458" max="8703" width="11.42578125" style="64"/>
    <col min="8704" max="8704" width="4.28515625" style="64" customWidth="1"/>
    <col min="8705" max="8705" width="10.140625" style="64" customWidth="1"/>
    <col min="8706" max="8706" width="36.7109375" style="64" customWidth="1"/>
    <col min="8707" max="8707" width="6.7109375" style="64" customWidth="1"/>
    <col min="8708" max="8708" width="8.28515625" style="64" customWidth="1"/>
    <col min="8709" max="8709" width="9.28515625" style="64" customWidth="1"/>
    <col min="8710" max="8710" width="9.140625" style="64" customWidth="1"/>
    <col min="8711" max="8712" width="10.28515625" style="64" customWidth="1"/>
    <col min="8713" max="8713" width="15.7109375" style="64" customWidth="1"/>
    <col min="8714" max="8959" width="11.42578125" style="64"/>
    <col min="8960" max="8960" width="4.28515625" style="64" customWidth="1"/>
    <col min="8961" max="8961" width="10.140625" style="64" customWidth="1"/>
    <col min="8962" max="8962" width="36.7109375" style="64" customWidth="1"/>
    <col min="8963" max="8963" width="6.7109375" style="64" customWidth="1"/>
    <col min="8964" max="8964" width="8.28515625" style="64" customWidth="1"/>
    <col min="8965" max="8965" width="9.28515625" style="64" customWidth="1"/>
    <col min="8966" max="8966" width="9.140625" style="64" customWidth="1"/>
    <col min="8967" max="8968" width="10.28515625" style="64" customWidth="1"/>
    <col min="8969" max="8969" width="15.7109375" style="64" customWidth="1"/>
    <col min="8970" max="9215" width="11.42578125" style="64"/>
    <col min="9216" max="9216" width="4.28515625" style="64" customWidth="1"/>
    <col min="9217" max="9217" width="10.140625" style="64" customWidth="1"/>
    <col min="9218" max="9218" width="36.7109375" style="64" customWidth="1"/>
    <col min="9219" max="9219" width="6.7109375" style="64" customWidth="1"/>
    <col min="9220" max="9220" width="8.28515625" style="64" customWidth="1"/>
    <col min="9221" max="9221" width="9.28515625" style="64" customWidth="1"/>
    <col min="9222" max="9222" width="9.140625" style="64" customWidth="1"/>
    <col min="9223" max="9224" width="10.28515625" style="64" customWidth="1"/>
    <col min="9225" max="9225" width="15.7109375" style="64" customWidth="1"/>
    <col min="9226" max="9471" width="11.42578125" style="64"/>
    <col min="9472" max="9472" width="4.28515625" style="64" customWidth="1"/>
    <col min="9473" max="9473" width="10.140625" style="64" customWidth="1"/>
    <col min="9474" max="9474" width="36.7109375" style="64" customWidth="1"/>
    <col min="9475" max="9475" width="6.7109375" style="64" customWidth="1"/>
    <col min="9476" max="9476" width="8.28515625" style="64" customWidth="1"/>
    <col min="9477" max="9477" width="9.28515625" style="64" customWidth="1"/>
    <col min="9478" max="9478" width="9.140625" style="64" customWidth="1"/>
    <col min="9479" max="9480" width="10.28515625" style="64" customWidth="1"/>
    <col min="9481" max="9481" width="15.7109375" style="64" customWidth="1"/>
    <col min="9482" max="9727" width="11.42578125" style="64"/>
    <col min="9728" max="9728" width="4.28515625" style="64" customWidth="1"/>
    <col min="9729" max="9729" width="10.140625" style="64" customWidth="1"/>
    <col min="9730" max="9730" width="36.7109375" style="64" customWidth="1"/>
    <col min="9731" max="9731" width="6.7109375" style="64" customWidth="1"/>
    <col min="9732" max="9732" width="8.28515625" style="64" customWidth="1"/>
    <col min="9733" max="9733" width="9.28515625" style="64" customWidth="1"/>
    <col min="9734" max="9734" width="9.140625" style="64" customWidth="1"/>
    <col min="9735" max="9736" width="10.28515625" style="64" customWidth="1"/>
    <col min="9737" max="9737" width="15.7109375" style="64" customWidth="1"/>
    <col min="9738" max="9983" width="11.42578125" style="64"/>
    <col min="9984" max="9984" width="4.28515625" style="64" customWidth="1"/>
    <col min="9985" max="9985" width="10.140625" style="64" customWidth="1"/>
    <col min="9986" max="9986" width="36.7109375" style="64" customWidth="1"/>
    <col min="9987" max="9987" width="6.7109375" style="64" customWidth="1"/>
    <col min="9988" max="9988" width="8.28515625" style="64" customWidth="1"/>
    <col min="9989" max="9989" width="9.28515625" style="64" customWidth="1"/>
    <col min="9990" max="9990" width="9.140625" style="64" customWidth="1"/>
    <col min="9991" max="9992" width="10.28515625" style="64" customWidth="1"/>
    <col min="9993" max="9993" width="15.7109375" style="64" customWidth="1"/>
    <col min="9994" max="10239" width="11.42578125" style="64"/>
    <col min="10240" max="10240" width="4.28515625" style="64" customWidth="1"/>
    <col min="10241" max="10241" width="10.140625" style="64" customWidth="1"/>
    <col min="10242" max="10242" width="36.7109375" style="64" customWidth="1"/>
    <col min="10243" max="10243" width="6.7109375" style="64" customWidth="1"/>
    <col min="10244" max="10244" width="8.28515625" style="64" customWidth="1"/>
    <col min="10245" max="10245" width="9.28515625" style="64" customWidth="1"/>
    <col min="10246" max="10246" width="9.140625" style="64" customWidth="1"/>
    <col min="10247" max="10248" width="10.28515625" style="64" customWidth="1"/>
    <col min="10249" max="10249" width="15.7109375" style="64" customWidth="1"/>
    <col min="10250" max="10495" width="11.42578125" style="64"/>
    <col min="10496" max="10496" width="4.28515625" style="64" customWidth="1"/>
    <col min="10497" max="10497" width="10.140625" style="64" customWidth="1"/>
    <col min="10498" max="10498" width="36.7109375" style="64" customWidth="1"/>
    <col min="10499" max="10499" width="6.7109375" style="64" customWidth="1"/>
    <col min="10500" max="10500" width="8.28515625" style="64" customWidth="1"/>
    <col min="10501" max="10501" width="9.28515625" style="64" customWidth="1"/>
    <col min="10502" max="10502" width="9.140625" style="64" customWidth="1"/>
    <col min="10503" max="10504" width="10.28515625" style="64" customWidth="1"/>
    <col min="10505" max="10505" width="15.7109375" style="64" customWidth="1"/>
    <col min="10506" max="10751" width="11.42578125" style="64"/>
    <col min="10752" max="10752" width="4.28515625" style="64" customWidth="1"/>
    <col min="10753" max="10753" width="10.140625" style="64" customWidth="1"/>
    <col min="10754" max="10754" width="36.7109375" style="64" customWidth="1"/>
    <col min="10755" max="10755" width="6.7109375" style="64" customWidth="1"/>
    <col min="10756" max="10756" width="8.28515625" style="64" customWidth="1"/>
    <col min="10757" max="10757" width="9.28515625" style="64" customWidth="1"/>
    <col min="10758" max="10758" width="9.140625" style="64" customWidth="1"/>
    <col min="10759" max="10760" width="10.28515625" style="64" customWidth="1"/>
    <col min="10761" max="10761" width="15.7109375" style="64" customWidth="1"/>
    <col min="10762" max="11007" width="11.42578125" style="64"/>
    <col min="11008" max="11008" width="4.28515625" style="64" customWidth="1"/>
    <col min="11009" max="11009" width="10.140625" style="64" customWidth="1"/>
    <col min="11010" max="11010" width="36.7109375" style="64" customWidth="1"/>
    <col min="11011" max="11011" width="6.7109375" style="64" customWidth="1"/>
    <col min="11012" max="11012" width="8.28515625" style="64" customWidth="1"/>
    <col min="11013" max="11013" width="9.28515625" style="64" customWidth="1"/>
    <col min="11014" max="11014" width="9.140625" style="64" customWidth="1"/>
    <col min="11015" max="11016" width="10.28515625" style="64" customWidth="1"/>
    <col min="11017" max="11017" width="15.7109375" style="64" customWidth="1"/>
    <col min="11018" max="11263" width="11.42578125" style="64"/>
    <col min="11264" max="11264" width="4.28515625" style="64" customWidth="1"/>
    <col min="11265" max="11265" width="10.140625" style="64" customWidth="1"/>
    <col min="11266" max="11266" width="36.7109375" style="64" customWidth="1"/>
    <col min="11267" max="11267" width="6.7109375" style="64" customWidth="1"/>
    <col min="11268" max="11268" width="8.28515625" style="64" customWidth="1"/>
    <col min="11269" max="11269" width="9.28515625" style="64" customWidth="1"/>
    <col min="11270" max="11270" width="9.140625" style="64" customWidth="1"/>
    <col min="11271" max="11272" width="10.28515625" style="64" customWidth="1"/>
    <col min="11273" max="11273" width="15.7109375" style="64" customWidth="1"/>
    <col min="11274" max="11519" width="11.42578125" style="64"/>
    <col min="11520" max="11520" width="4.28515625" style="64" customWidth="1"/>
    <col min="11521" max="11521" width="10.140625" style="64" customWidth="1"/>
    <col min="11522" max="11522" width="36.7109375" style="64" customWidth="1"/>
    <col min="11523" max="11523" width="6.7109375" style="64" customWidth="1"/>
    <col min="11524" max="11524" width="8.28515625" style="64" customWidth="1"/>
    <col min="11525" max="11525" width="9.28515625" style="64" customWidth="1"/>
    <col min="11526" max="11526" width="9.140625" style="64" customWidth="1"/>
    <col min="11527" max="11528" width="10.28515625" style="64" customWidth="1"/>
    <col min="11529" max="11529" width="15.7109375" style="64" customWidth="1"/>
    <col min="11530" max="11775" width="11.42578125" style="64"/>
    <col min="11776" max="11776" width="4.28515625" style="64" customWidth="1"/>
    <col min="11777" max="11777" width="10.140625" style="64" customWidth="1"/>
    <col min="11778" max="11778" width="36.7109375" style="64" customWidth="1"/>
    <col min="11779" max="11779" width="6.7109375" style="64" customWidth="1"/>
    <col min="11780" max="11780" width="8.28515625" style="64" customWidth="1"/>
    <col min="11781" max="11781" width="9.28515625" style="64" customWidth="1"/>
    <col min="11782" max="11782" width="9.140625" style="64" customWidth="1"/>
    <col min="11783" max="11784" width="10.28515625" style="64" customWidth="1"/>
    <col min="11785" max="11785" width="15.7109375" style="64" customWidth="1"/>
    <col min="11786" max="12031" width="11.42578125" style="64"/>
    <col min="12032" max="12032" width="4.28515625" style="64" customWidth="1"/>
    <col min="12033" max="12033" width="10.140625" style="64" customWidth="1"/>
    <col min="12034" max="12034" width="36.7109375" style="64" customWidth="1"/>
    <col min="12035" max="12035" width="6.7109375" style="64" customWidth="1"/>
    <col min="12036" max="12036" width="8.28515625" style="64" customWidth="1"/>
    <col min="12037" max="12037" width="9.28515625" style="64" customWidth="1"/>
    <col min="12038" max="12038" width="9.140625" style="64" customWidth="1"/>
    <col min="12039" max="12040" width="10.28515625" style="64" customWidth="1"/>
    <col min="12041" max="12041" width="15.7109375" style="64" customWidth="1"/>
    <col min="12042" max="12287" width="11.42578125" style="64"/>
    <col min="12288" max="12288" width="4.28515625" style="64" customWidth="1"/>
    <col min="12289" max="12289" width="10.140625" style="64" customWidth="1"/>
    <col min="12290" max="12290" width="36.7109375" style="64" customWidth="1"/>
    <col min="12291" max="12291" width="6.7109375" style="64" customWidth="1"/>
    <col min="12292" max="12292" width="8.28515625" style="64" customWidth="1"/>
    <col min="12293" max="12293" width="9.28515625" style="64" customWidth="1"/>
    <col min="12294" max="12294" width="9.140625" style="64" customWidth="1"/>
    <col min="12295" max="12296" width="10.28515625" style="64" customWidth="1"/>
    <col min="12297" max="12297" width="15.7109375" style="64" customWidth="1"/>
    <col min="12298" max="12543" width="11.42578125" style="64"/>
    <col min="12544" max="12544" width="4.28515625" style="64" customWidth="1"/>
    <col min="12545" max="12545" width="10.140625" style="64" customWidth="1"/>
    <col min="12546" max="12546" width="36.7109375" style="64" customWidth="1"/>
    <col min="12547" max="12547" width="6.7109375" style="64" customWidth="1"/>
    <col min="12548" max="12548" width="8.28515625" style="64" customWidth="1"/>
    <col min="12549" max="12549" width="9.28515625" style="64" customWidth="1"/>
    <col min="12550" max="12550" width="9.140625" style="64" customWidth="1"/>
    <col min="12551" max="12552" width="10.28515625" style="64" customWidth="1"/>
    <col min="12553" max="12553" width="15.7109375" style="64" customWidth="1"/>
    <col min="12554" max="12799" width="11.42578125" style="64"/>
    <col min="12800" max="12800" width="4.28515625" style="64" customWidth="1"/>
    <col min="12801" max="12801" width="10.140625" style="64" customWidth="1"/>
    <col min="12802" max="12802" width="36.7109375" style="64" customWidth="1"/>
    <col min="12803" max="12803" width="6.7109375" style="64" customWidth="1"/>
    <col min="12804" max="12804" width="8.28515625" style="64" customWidth="1"/>
    <col min="12805" max="12805" width="9.28515625" style="64" customWidth="1"/>
    <col min="12806" max="12806" width="9.140625" style="64" customWidth="1"/>
    <col min="12807" max="12808" width="10.28515625" style="64" customWidth="1"/>
    <col min="12809" max="12809" width="15.7109375" style="64" customWidth="1"/>
    <col min="12810" max="13055" width="11.42578125" style="64"/>
    <col min="13056" max="13056" width="4.28515625" style="64" customWidth="1"/>
    <col min="13057" max="13057" width="10.140625" style="64" customWidth="1"/>
    <col min="13058" max="13058" width="36.7109375" style="64" customWidth="1"/>
    <col min="13059" max="13059" width="6.7109375" style="64" customWidth="1"/>
    <col min="13060" max="13060" width="8.28515625" style="64" customWidth="1"/>
    <col min="13061" max="13061" width="9.28515625" style="64" customWidth="1"/>
    <col min="13062" max="13062" width="9.140625" style="64" customWidth="1"/>
    <col min="13063" max="13064" width="10.28515625" style="64" customWidth="1"/>
    <col min="13065" max="13065" width="15.7109375" style="64" customWidth="1"/>
    <col min="13066" max="13311" width="11.42578125" style="64"/>
    <col min="13312" max="13312" width="4.28515625" style="64" customWidth="1"/>
    <col min="13313" max="13313" width="10.140625" style="64" customWidth="1"/>
    <col min="13314" max="13314" width="36.7109375" style="64" customWidth="1"/>
    <col min="13315" max="13315" width="6.7109375" style="64" customWidth="1"/>
    <col min="13316" max="13316" width="8.28515625" style="64" customWidth="1"/>
    <col min="13317" max="13317" width="9.28515625" style="64" customWidth="1"/>
    <col min="13318" max="13318" width="9.140625" style="64" customWidth="1"/>
    <col min="13319" max="13320" width="10.28515625" style="64" customWidth="1"/>
    <col min="13321" max="13321" width="15.7109375" style="64" customWidth="1"/>
    <col min="13322" max="13567" width="11.42578125" style="64"/>
    <col min="13568" max="13568" width="4.28515625" style="64" customWidth="1"/>
    <col min="13569" max="13569" width="10.140625" style="64" customWidth="1"/>
    <col min="13570" max="13570" width="36.7109375" style="64" customWidth="1"/>
    <col min="13571" max="13571" width="6.7109375" style="64" customWidth="1"/>
    <col min="13572" max="13572" width="8.28515625" style="64" customWidth="1"/>
    <col min="13573" max="13573" width="9.28515625" style="64" customWidth="1"/>
    <col min="13574" max="13574" width="9.140625" style="64" customWidth="1"/>
    <col min="13575" max="13576" width="10.28515625" style="64" customWidth="1"/>
    <col min="13577" max="13577" width="15.7109375" style="64" customWidth="1"/>
    <col min="13578" max="13823" width="11.42578125" style="64"/>
    <col min="13824" max="13824" width="4.28515625" style="64" customWidth="1"/>
    <col min="13825" max="13825" width="10.140625" style="64" customWidth="1"/>
    <col min="13826" max="13826" width="36.7109375" style="64" customWidth="1"/>
    <col min="13827" max="13827" width="6.7109375" style="64" customWidth="1"/>
    <col min="13828" max="13828" width="8.28515625" style="64" customWidth="1"/>
    <col min="13829" max="13829" width="9.28515625" style="64" customWidth="1"/>
    <col min="13830" max="13830" width="9.140625" style="64" customWidth="1"/>
    <col min="13831" max="13832" width="10.28515625" style="64" customWidth="1"/>
    <col min="13833" max="13833" width="15.7109375" style="64" customWidth="1"/>
    <col min="13834" max="14079" width="11.42578125" style="64"/>
    <col min="14080" max="14080" width="4.28515625" style="64" customWidth="1"/>
    <col min="14081" max="14081" width="10.140625" style="64" customWidth="1"/>
    <col min="14082" max="14082" width="36.7109375" style="64" customWidth="1"/>
    <col min="14083" max="14083" width="6.7109375" style="64" customWidth="1"/>
    <col min="14084" max="14084" width="8.28515625" style="64" customWidth="1"/>
    <col min="14085" max="14085" width="9.28515625" style="64" customWidth="1"/>
    <col min="14086" max="14086" width="9.140625" style="64" customWidth="1"/>
    <col min="14087" max="14088" width="10.28515625" style="64" customWidth="1"/>
    <col min="14089" max="14089" width="15.7109375" style="64" customWidth="1"/>
    <col min="14090" max="14335" width="11.42578125" style="64"/>
    <col min="14336" max="14336" width="4.28515625" style="64" customWidth="1"/>
    <col min="14337" max="14337" width="10.140625" style="64" customWidth="1"/>
    <col min="14338" max="14338" width="36.7109375" style="64" customWidth="1"/>
    <col min="14339" max="14339" width="6.7109375" style="64" customWidth="1"/>
    <col min="14340" max="14340" width="8.28515625" style="64" customWidth="1"/>
    <col min="14341" max="14341" width="9.28515625" style="64" customWidth="1"/>
    <col min="14342" max="14342" width="9.140625" style="64" customWidth="1"/>
    <col min="14343" max="14344" width="10.28515625" style="64" customWidth="1"/>
    <col min="14345" max="14345" width="15.7109375" style="64" customWidth="1"/>
    <col min="14346" max="14591" width="11.42578125" style="64"/>
    <col min="14592" max="14592" width="4.28515625" style="64" customWidth="1"/>
    <col min="14593" max="14593" width="10.140625" style="64" customWidth="1"/>
    <col min="14594" max="14594" width="36.7109375" style="64" customWidth="1"/>
    <col min="14595" max="14595" width="6.7109375" style="64" customWidth="1"/>
    <col min="14596" max="14596" width="8.28515625" style="64" customWidth="1"/>
    <col min="14597" max="14597" width="9.28515625" style="64" customWidth="1"/>
    <col min="14598" max="14598" width="9.140625" style="64" customWidth="1"/>
    <col min="14599" max="14600" width="10.28515625" style="64" customWidth="1"/>
    <col min="14601" max="14601" width="15.7109375" style="64" customWidth="1"/>
    <col min="14602" max="14847" width="11.42578125" style="64"/>
    <col min="14848" max="14848" width="4.28515625" style="64" customWidth="1"/>
    <col min="14849" max="14849" width="10.140625" style="64" customWidth="1"/>
    <col min="14850" max="14850" width="36.7109375" style="64" customWidth="1"/>
    <col min="14851" max="14851" width="6.7109375" style="64" customWidth="1"/>
    <col min="14852" max="14852" width="8.28515625" style="64" customWidth="1"/>
    <col min="14853" max="14853" width="9.28515625" style="64" customWidth="1"/>
    <col min="14854" max="14854" width="9.140625" style="64" customWidth="1"/>
    <col min="14855" max="14856" width="10.28515625" style="64" customWidth="1"/>
    <col min="14857" max="14857" width="15.7109375" style="64" customWidth="1"/>
    <col min="14858" max="15103" width="11.42578125" style="64"/>
    <col min="15104" max="15104" width="4.28515625" style="64" customWidth="1"/>
    <col min="15105" max="15105" width="10.140625" style="64" customWidth="1"/>
    <col min="15106" max="15106" width="36.7109375" style="64" customWidth="1"/>
    <col min="15107" max="15107" width="6.7109375" style="64" customWidth="1"/>
    <col min="15108" max="15108" width="8.28515625" style="64" customWidth="1"/>
    <col min="15109" max="15109" width="9.28515625" style="64" customWidth="1"/>
    <col min="15110" max="15110" width="9.140625" style="64" customWidth="1"/>
    <col min="15111" max="15112" width="10.28515625" style="64" customWidth="1"/>
    <col min="15113" max="15113" width="15.7109375" style="64" customWidth="1"/>
    <col min="15114" max="15359" width="11.42578125" style="64"/>
    <col min="15360" max="15360" width="4.28515625" style="64" customWidth="1"/>
    <col min="15361" max="15361" width="10.140625" style="64" customWidth="1"/>
    <col min="15362" max="15362" width="36.7109375" style="64" customWidth="1"/>
    <col min="15363" max="15363" width="6.7109375" style="64" customWidth="1"/>
    <col min="15364" max="15364" width="8.28515625" style="64" customWidth="1"/>
    <col min="15365" max="15365" width="9.28515625" style="64" customWidth="1"/>
    <col min="15366" max="15366" width="9.140625" style="64" customWidth="1"/>
    <col min="15367" max="15368" width="10.28515625" style="64" customWidth="1"/>
    <col min="15369" max="15369" width="15.7109375" style="64" customWidth="1"/>
    <col min="15370" max="15615" width="11.42578125" style="64"/>
    <col min="15616" max="15616" width="4.28515625" style="64" customWidth="1"/>
    <col min="15617" max="15617" width="10.140625" style="64" customWidth="1"/>
    <col min="15618" max="15618" width="36.7109375" style="64" customWidth="1"/>
    <col min="15619" max="15619" width="6.7109375" style="64" customWidth="1"/>
    <col min="15620" max="15620" width="8.28515625" style="64" customWidth="1"/>
    <col min="15621" max="15621" width="9.28515625" style="64" customWidth="1"/>
    <col min="15622" max="15622" width="9.140625" style="64" customWidth="1"/>
    <col min="15623" max="15624" width="10.28515625" style="64" customWidth="1"/>
    <col min="15625" max="15625" width="15.7109375" style="64" customWidth="1"/>
    <col min="15626" max="15871" width="11.42578125" style="64"/>
    <col min="15872" max="15872" width="4.28515625" style="64" customWidth="1"/>
    <col min="15873" max="15873" width="10.140625" style="64" customWidth="1"/>
    <col min="15874" max="15874" width="36.7109375" style="64" customWidth="1"/>
    <col min="15875" max="15875" width="6.7109375" style="64" customWidth="1"/>
    <col min="15876" max="15876" width="8.28515625" style="64" customWidth="1"/>
    <col min="15877" max="15877" width="9.28515625" style="64" customWidth="1"/>
    <col min="15878" max="15878" width="9.140625" style="64" customWidth="1"/>
    <col min="15879" max="15880" width="10.28515625" style="64" customWidth="1"/>
    <col min="15881" max="15881" width="15.7109375" style="64" customWidth="1"/>
    <col min="15882" max="16127" width="11.42578125" style="64"/>
    <col min="16128" max="16128" width="4.28515625" style="64" customWidth="1"/>
    <col min="16129" max="16129" width="10.140625" style="64" customWidth="1"/>
    <col min="16130" max="16130" width="36.7109375" style="64" customWidth="1"/>
    <col min="16131" max="16131" width="6.7109375" style="64" customWidth="1"/>
    <col min="16132" max="16132" width="8.28515625" style="64" customWidth="1"/>
    <col min="16133" max="16133" width="9.28515625" style="64" customWidth="1"/>
    <col min="16134" max="16134" width="9.140625" style="64" customWidth="1"/>
    <col min="16135" max="16136" width="10.28515625" style="64" customWidth="1"/>
    <col min="16137" max="16137" width="15.7109375" style="64" customWidth="1"/>
    <col min="16138" max="16384" width="11.42578125" style="64"/>
  </cols>
  <sheetData>
    <row r="1" spans="1:8" s="62" customFormat="1" ht="30" x14ac:dyDescent="0.25">
      <c r="A1" s="4" t="s">
        <v>0</v>
      </c>
      <c r="B1" s="5" t="s">
        <v>1</v>
      </c>
      <c r="C1" s="15" t="s">
        <v>8</v>
      </c>
      <c r="D1" s="5" t="s">
        <v>2</v>
      </c>
      <c r="E1" s="19" t="s">
        <v>3</v>
      </c>
      <c r="F1" s="19" t="s">
        <v>4</v>
      </c>
      <c r="G1" s="19" t="s">
        <v>5</v>
      </c>
      <c r="H1" s="19" t="s">
        <v>6</v>
      </c>
    </row>
    <row r="2" spans="1:8" s="62" customFormat="1" ht="15" x14ac:dyDescent="0.25">
      <c r="A2" s="4"/>
      <c r="B2" s="5"/>
      <c r="C2" s="15"/>
      <c r="D2" s="5"/>
      <c r="E2" s="19"/>
      <c r="F2" s="19"/>
      <c r="G2" s="19"/>
      <c r="H2" s="19"/>
    </row>
    <row r="3" spans="1:8" ht="60" x14ac:dyDescent="0.25">
      <c r="A3" s="3" t="s">
        <v>7</v>
      </c>
      <c r="B3" s="2" t="s">
        <v>227</v>
      </c>
      <c r="C3" s="75">
        <v>40.9</v>
      </c>
      <c r="D3" s="74" t="s">
        <v>228</v>
      </c>
      <c r="E3" s="2"/>
      <c r="F3" s="2"/>
      <c r="G3" s="20">
        <f t="shared" ref="G3:G6" si="0">SUM(C3*E3)</f>
        <v>0</v>
      </c>
      <c r="H3" s="20">
        <f t="shared" ref="H3:H6" si="1">SUM(C3*F3)</f>
        <v>0</v>
      </c>
    </row>
    <row r="4" spans="1:8" ht="30" x14ac:dyDescent="0.25">
      <c r="A4" s="3" t="s">
        <v>54</v>
      </c>
      <c r="B4" s="2" t="s">
        <v>233</v>
      </c>
      <c r="C4" s="75">
        <v>23.9</v>
      </c>
      <c r="D4" s="74" t="s">
        <v>228</v>
      </c>
      <c r="E4" s="2"/>
      <c r="F4" s="2"/>
      <c r="G4" s="20">
        <f t="shared" si="0"/>
        <v>0</v>
      </c>
      <c r="H4" s="20">
        <f t="shared" si="1"/>
        <v>0</v>
      </c>
    </row>
    <row r="5" spans="1:8" ht="60" x14ac:dyDescent="0.25">
      <c r="A5" s="3" t="s">
        <v>56</v>
      </c>
      <c r="B5" s="2" t="s">
        <v>229</v>
      </c>
      <c r="C5" s="75">
        <v>90.9</v>
      </c>
      <c r="D5" s="74" t="s">
        <v>9</v>
      </c>
      <c r="E5" s="2"/>
      <c r="F5" s="2"/>
      <c r="G5" s="20">
        <f t="shared" si="0"/>
        <v>0</v>
      </c>
      <c r="H5" s="20">
        <f t="shared" si="1"/>
        <v>0</v>
      </c>
    </row>
    <row r="6" spans="1:8" ht="45" x14ac:dyDescent="0.25">
      <c r="A6" s="3" t="s">
        <v>57</v>
      </c>
      <c r="B6" s="2" t="s">
        <v>230</v>
      </c>
      <c r="C6" s="75">
        <v>95.7</v>
      </c>
      <c r="D6" s="74" t="s">
        <v>231</v>
      </c>
      <c r="E6" s="2"/>
      <c r="F6" s="2"/>
      <c r="G6" s="20">
        <f t="shared" si="0"/>
        <v>0</v>
      </c>
      <c r="H6" s="20">
        <f t="shared" si="1"/>
        <v>0</v>
      </c>
    </row>
    <row r="7" spans="1:8" ht="13.5" thickBot="1" x14ac:dyDescent="0.3">
      <c r="A7" s="66"/>
      <c r="B7" s="67"/>
      <c r="C7" s="68"/>
      <c r="D7" s="67"/>
      <c r="E7" s="69"/>
      <c r="F7" s="69"/>
      <c r="G7" s="69"/>
      <c r="H7" s="69"/>
    </row>
    <row r="8" spans="1:8" s="62" customFormat="1" ht="13.5" thickTop="1" x14ac:dyDescent="0.25">
      <c r="A8" s="70"/>
      <c r="B8" s="71" t="s">
        <v>232</v>
      </c>
      <c r="C8" s="72"/>
      <c r="D8" s="71"/>
      <c r="E8" s="73"/>
      <c r="F8" s="73"/>
      <c r="G8" s="73">
        <f>ROUND(SUM(G3:G7),0)</f>
        <v>0</v>
      </c>
      <c r="H8" s="73">
        <f>ROUND(SUM(H3:H7),0)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Normal="100" workbookViewId="0">
      <selection activeCell="D2" sqref="D2"/>
    </sheetView>
  </sheetViews>
  <sheetFormatPr defaultRowHeight="15" x14ac:dyDescent="0.25"/>
  <cols>
    <col min="1" max="1" width="4" style="3" customWidth="1"/>
    <col min="2" max="2" width="35.7109375" style="2" customWidth="1"/>
    <col min="3" max="3" width="7.85546875" style="16" bestFit="1" customWidth="1"/>
    <col min="4" max="4" width="6.28515625" style="3" customWidth="1"/>
    <col min="5" max="6" width="9.140625" style="20"/>
    <col min="7" max="7" width="13.140625" style="20" customWidth="1"/>
    <col min="8" max="8" width="12.140625" style="20" customWidth="1"/>
    <col min="9" max="16384" width="9.140625" style="1"/>
  </cols>
  <sheetData>
    <row r="1" spans="1:8" s="4" customFormat="1" ht="30" x14ac:dyDescent="0.25">
      <c r="A1" s="4" t="s">
        <v>0</v>
      </c>
      <c r="B1" s="5" t="s">
        <v>1</v>
      </c>
      <c r="C1" s="15" t="s">
        <v>8</v>
      </c>
      <c r="D1" s="5" t="s">
        <v>2</v>
      </c>
      <c r="E1" s="19" t="s">
        <v>3</v>
      </c>
      <c r="F1" s="19" t="s">
        <v>4</v>
      </c>
      <c r="G1" s="19" t="s">
        <v>5</v>
      </c>
      <c r="H1" s="19" t="s">
        <v>6</v>
      </c>
    </row>
    <row r="3" spans="1:8" ht="75" x14ac:dyDescent="0.25">
      <c r="A3" s="3" t="s">
        <v>7</v>
      </c>
      <c r="B3" s="2" t="s">
        <v>126</v>
      </c>
      <c r="C3" s="16">
        <v>594</v>
      </c>
      <c r="D3" s="3" t="s">
        <v>9</v>
      </c>
      <c r="G3" s="20">
        <f>SUM(C3*E3)</f>
        <v>0</v>
      </c>
      <c r="H3" s="20">
        <f>SUM(C3*F3)</f>
        <v>0</v>
      </c>
    </row>
    <row r="4" spans="1:8" ht="45" x14ac:dyDescent="0.25">
      <c r="A4" s="3" t="s">
        <v>54</v>
      </c>
      <c r="B4" s="2" t="s">
        <v>127</v>
      </c>
      <c r="C4" s="16">
        <v>10.1</v>
      </c>
      <c r="D4" s="3" t="s">
        <v>22</v>
      </c>
      <c r="G4" s="20">
        <f t="shared" ref="G4:G9" si="0">SUM(C4*E4)</f>
        <v>0</v>
      </c>
      <c r="H4" s="20">
        <f t="shared" ref="H4:H9" si="1">SUM(C4*F4)</f>
        <v>0</v>
      </c>
    </row>
    <row r="5" spans="1:8" ht="45" x14ac:dyDescent="0.25">
      <c r="A5" s="3" t="s">
        <v>56</v>
      </c>
      <c r="B5" s="2" t="s">
        <v>128</v>
      </c>
      <c r="C5" s="16">
        <v>31.6</v>
      </c>
      <c r="D5" s="3" t="s">
        <v>22</v>
      </c>
      <c r="G5" s="20">
        <f t="shared" si="0"/>
        <v>0</v>
      </c>
      <c r="H5" s="20">
        <f t="shared" si="1"/>
        <v>0</v>
      </c>
    </row>
    <row r="6" spans="1:8" ht="45" x14ac:dyDescent="0.25">
      <c r="A6" s="3" t="s">
        <v>57</v>
      </c>
      <c r="B6" s="2" t="s">
        <v>129</v>
      </c>
      <c r="C6" s="16">
        <v>24.4</v>
      </c>
      <c r="D6" s="3" t="s">
        <v>22</v>
      </c>
      <c r="G6" s="20">
        <f t="shared" si="0"/>
        <v>0</v>
      </c>
      <c r="H6" s="20">
        <f t="shared" si="1"/>
        <v>0</v>
      </c>
    </row>
    <row r="7" spans="1:8" ht="60" x14ac:dyDescent="0.25">
      <c r="A7" s="3" t="s">
        <v>61</v>
      </c>
      <c r="B7" s="2" t="s">
        <v>130</v>
      </c>
      <c r="C7" s="16">
        <v>44.1</v>
      </c>
      <c r="D7" s="3" t="s">
        <v>22</v>
      </c>
      <c r="G7" s="20">
        <f t="shared" si="0"/>
        <v>0</v>
      </c>
      <c r="H7" s="20">
        <f t="shared" si="1"/>
        <v>0</v>
      </c>
    </row>
    <row r="8" spans="1:8" ht="45" x14ac:dyDescent="0.25">
      <c r="A8" s="3" t="s">
        <v>55</v>
      </c>
      <c r="B8" s="2" t="s">
        <v>131</v>
      </c>
      <c r="C8" s="16">
        <v>1.7</v>
      </c>
      <c r="D8" s="3" t="s">
        <v>22</v>
      </c>
      <c r="G8" s="20">
        <f t="shared" si="0"/>
        <v>0</v>
      </c>
      <c r="H8" s="20">
        <f t="shared" si="1"/>
        <v>0</v>
      </c>
    </row>
    <row r="9" spans="1:8" ht="30" x14ac:dyDescent="0.25">
      <c r="A9" s="3" t="s">
        <v>62</v>
      </c>
      <c r="B9" s="2" t="s">
        <v>33</v>
      </c>
      <c r="C9" s="16">
        <v>8.08</v>
      </c>
      <c r="D9" s="3" t="s">
        <v>25</v>
      </c>
      <c r="G9" s="20">
        <f t="shared" si="0"/>
        <v>0</v>
      </c>
      <c r="H9" s="20">
        <f t="shared" si="1"/>
        <v>0</v>
      </c>
    </row>
    <row r="10" spans="1:8" ht="15.75" thickBot="1" x14ac:dyDescent="0.3">
      <c r="A10" s="11"/>
      <c r="B10" s="12"/>
      <c r="C10" s="17"/>
      <c r="D10" s="11"/>
      <c r="E10" s="21"/>
      <c r="F10" s="21"/>
      <c r="G10" s="21"/>
      <c r="H10" s="21"/>
    </row>
    <row r="11" spans="1:8" s="7" customFormat="1" x14ac:dyDescent="0.25">
      <c r="A11" s="8"/>
      <c r="B11" s="9" t="s">
        <v>83</v>
      </c>
      <c r="C11" s="18"/>
      <c r="D11" s="8"/>
      <c r="E11" s="22"/>
      <c r="F11" s="22"/>
      <c r="G11" s="22">
        <f>SUM(G3:G10)</f>
        <v>0</v>
      </c>
      <c r="H11" s="22">
        <f>SUM(H3:H10)</f>
        <v>0</v>
      </c>
    </row>
  </sheetData>
  <pageMargins left="0.7" right="0.7" top="0.75" bottom="0.75" header="0.3" footer="0.3"/>
  <pageSetup paperSize="9" scale="8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Normal="100" workbookViewId="0">
      <selection activeCell="D2" sqref="D2"/>
    </sheetView>
  </sheetViews>
  <sheetFormatPr defaultRowHeight="15" x14ac:dyDescent="0.25"/>
  <cols>
    <col min="1" max="1" width="4" style="3" customWidth="1"/>
    <col min="2" max="2" width="35.7109375" style="2" customWidth="1"/>
    <col min="3" max="3" width="7.85546875" style="23" bestFit="1" customWidth="1"/>
    <col min="4" max="4" width="6.28515625" style="3" customWidth="1"/>
    <col min="5" max="6" width="9.140625" style="20"/>
    <col min="7" max="7" width="13.140625" style="20" customWidth="1"/>
    <col min="8" max="8" width="12.140625" style="20" customWidth="1"/>
    <col min="9" max="16384" width="9.140625" style="1"/>
  </cols>
  <sheetData>
    <row r="1" spans="1:8" s="4" customFormat="1" ht="30" x14ac:dyDescent="0.25">
      <c r="A1" s="4" t="s">
        <v>0</v>
      </c>
      <c r="B1" s="5" t="s">
        <v>1</v>
      </c>
      <c r="C1" s="24" t="s">
        <v>8</v>
      </c>
      <c r="D1" s="5" t="s">
        <v>2</v>
      </c>
      <c r="E1" s="19" t="s">
        <v>3</v>
      </c>
      <c r="F1" s="19" t="s">
        <v>4</v>
      </c>
      <c r="G1" s="19" t="s">
        <v>5</v>
      </c>
      <c r="H1" s="19" t="s">
        <v>6</v>
      </c>
    </row>
    <row r="3" spans="1:8" ht="30" x14ac:dyDescent="0.25">
      <c r="A3" s="3" t="s">
        <v>7</v>
      </c>
      <c r="B3" s="2" t="s">
        <v>35</v>
      </c>
      <c r="C3" s="23">
        <v>24</v>
      </c>
      <c r="D3" s="3" t="s">
        <v>11</v>
      </c>
      <c r="G3" s="20">
        <f>SUM(C3*E3)</f>
        <v>0</v>
      </c>
      <c r="H3" s="20">
        <f>SUM(C3*F3)</f>
        <v>0</v>
      </c>
    </row>
    <row r="4" spans="1:8" ht="30" x14ac:dyDescent="0.25">
      <c r="A4" s="3" t="s">
        <v>54</v>
      </c>
      <c r="B4" s="2" t="s">
        <v>36</v>
      </c>
      <c r="C4" s="23">
        <v>59</v>
      </c>
      <c r="D4" s="3" t="s">
        <v>11</v>
      </c>
      <c r="G4" s="20">
        <f t="shared" ref="G4:G5" si="0">SUM(C4*E4)</f>
        <v>0</v>
      </c>
      <c r="H4" s="20">
        <f t="shared" ref="H4:H5" si="1">SUM(C4*F4)</f>
        <v>0</v>
      </c>
    </row>
    <row r="5" spans="1:8" ht="30" x14ac:dyDescent="0.25">
      <c r="A5" s="3" t="s">
        <v>56</v>
      </c>
      <c r="B5" s="2" t="s">
        <v>37</v>
      </c>
      <c r="C5" s="23">
        <v>3</v>
      </c>
      <c r="D5" s="3" t="s">
        <v>11</v>
      </c>
      <c r="G5" s="20">
        <f t="shared" si="0"/>
        <v>0</v>
      </c>
      <c r="H5" s="20">
        <f t="shared" si="1"/>
        <v>0</v>
      </c>
    </row>
    <row r="6" spans="1:8" ht="15.75" thickBot="1" x14ac:dyDescent="0.3">
      <c r="A6" s="11"/>
      <c r="B6" s="12"/>
      <c r="C6" s="26"/>
      <c r="D6" s="11"/>
      <c r="E6" s="21"/>
      <c r="F6" s="21"/>
      <c r="G6" s="21"/>
      <c r="H6" s="21"/>
    </row>
    <row r="7" spans="1:8" s="7" customFormat="1" x14ac:dyDescent="0.25">
      <c r="A7" s="8"/>
      <c r="B7" s="9" t="s">
        <v>83</v>
      </c>
      <c r="C7" s="25"/>
      <c r="D7" s="8"/>
      <c r="E7" s="22"/>
      <c r="F7" s="22"/>
      <c r="G7" s="22">
        <f>SUM(G3:G6)</f>
        <v>0</v>
      </c>
      <c r="H7" s="22">
        <f>SUM(H3:H6)</f>
        <v>0</v>
      </c>
    </row>
  </sheetData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20</vt:i4>
      </vt:variant>
    </vt:vector>
  </HeadingPairs>
  <TitlesOfParts>
    <vt:vector size="20" baseType="lpstr">
      <vt:lpstr>Főösszesítő</vt:lpstr>
      <vt:lpstr>Munkanem összesítő</vt:lpstr>
      <vt:lpstr>Ideiglenes melléklétesítmények</vt:lpstr>
      <vt:lpstr>Zsaluzás, állványozás</vt:lpstr>
      <vt:lpstr>Írtás, szikla és földmunka</vt:lpstr>
      <vt:lpstr>Alapozás</vt:lpstr>
      <vt:lpstr>Szivárgó építés</vt:lpstr>
      <vt:lpstr>Helyszíni beton és vasbeton </vt:lpstr>
      <vt:lpstr>Előregyártott szerkezetek</vt:lpstr>
      <vt:lpstr>Kőműves munkák</vt:lpstr>
      <vt:lpstr>Ácsmunka</vt:lpstr>
      <vt:lpstr>Vakolás</vt:lpstr>
      <vt:lpstr>Szárazépítészet</vt:lpstr>
      <vt:lpstr>Aljzatkészítés, burkolás</vt:lpstr>
      <vt:lpstr>Bádogozás</vt:lpstr>
      <vt:lpstr>Asztalos munkák</vt:lpstr>
      <vt:lpstr>Lakatos munkák</vt:lpstr>
      <vt:lpstr>Felületképzés</vt:lpstr>
      <vt:lpstr>Szigetelés</vt:lpstr>
      <vt:lpstr>Akadálymentesítés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2016-05-01T20:05:40Z</cp:lastPrinted>
  <dcterms:created xsi:type="dcterms:W3CDTF">2016-05-01T13:35:28Z</dcterms:created>
  <dcterms:modified xsi:type="dcterms:W3CDTF">2017-01-25T12:15:10Z</dcterms:modified>
</cp:coreProperties>
</file>